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80" windowWidth="14940" windowHeight="9168" activeTab="0"/>
  </bookViews>
  <sheets>
    <sheet name="Sheet2" sheetId="1" r:id="rId1"/>
  </sheets>
  <definedNames>
    <definedName name="Eight">'Sheet2'!$V$637</definedName>
    <definedName name="Financing">'Sheet2'!$X$637:$X$647</definedName>
    <definedName name="Five">'Sheet2'!$R$637:$R$639</definedName>
    <definedName name="Four">'Sheet2'!$Q$637:$Q$641</definedName>
    <definedName name="FT_1">'Sheet2'!$X$637</definedName>
    <definedName name="FT_24">'Sheet2'!$X$637:$X$643</definedName>
    <definedName name="FT_3">'Sheet2'!$X$639</definedName>
    <definedName name="FT_8">'Sheet2'!$X$644</definedName>
    <definedName name="Nine">'Sheet2'!$V$637</definedName>
    <definedName name="One">'Sheet2'!$N$637:$N$641</definedName>
    <definedName name="Range35491">'Sheet2'!#REF!</definedName>
    <definedName name="Range35492">'Sheet2'!#REF!</definedName>
    <definedName name="Range35494">'Sheet2'!#REF!</definedName>
    <definedName name="Range35495">'Sheet2'!#REF!</definedName>
    <definedName name="Range35496">'Sheet2'!#REF!</definedName>
    <definedName name="Range35501">'Sheet2'!#REF!</definedName>
    <definedName name="Role_O">'Sheet2'!$Z$637:$Z$640</definedName>
    <definedName name="Role_U">'Sheet2'!$Y$637:$Y$639</definedName>
    <definedName name="Seven">'Sheet2'!$T$637</definedName>
    <definedName name="Six">'Sheet2'!$S$637</definedName>
    <definedName name="Source">#REF!</definedName>
    <definedName name="Ten">'Sheet2'!$W$637</definedName>
    <definedName name="Three">'Sheet2'!$P$637:$P$643</definedName>
    <definedName name="Two">'Sheet2'!$O$637:$O$651</definedName>
    <definedName name="TwoNew">'Sheet2'!$O$637:$O$656</definedName>
    <definedName name="TwoOld">'Sheet2'!$O$637:$O$651</definedName>
    <definedName name="Type">'Sheet2'!$M$637:$M$645</definedName>
  </definedNames>
  <calcPr fullCalcOnLoad="1"/>
</workbook>
</file>

<file path=xl/sharedStrings.xml><?xml version="1.0" encoding="utf-8"?>
<sst xmlns="http://schemas.openxmlformats.org/spreadsheetml/2006/main" count="41" uniqueCount="41">
  <si>
    <r>
      <rPr>
        <b/>
        <u val="single"/>
        <sz val="10"/>
        <rFont val="Arial"/>
        <family val="2"/>
      </rPr>
      <t xml:space="preserve">Amount 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Dollars and Cents </t>
    </r>
  </si>
  <si>
    <r>
      <rPr>
        <b/>
        <u val="single"/>
        <sz val="10"/>
        <rFont val="Arial"/>
        <family val="2"/>
      </rPr>
      <t>Role as mortgage underwriter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      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=Processed only, </t>
    </r>
    <r>
      <rPr>
        <b/>
        <sz val="10"/>
        <rFont val="Arial"/>
        <family val="2"/>
      </rPr>
      <t>DID NOT</t>
    </r>
    <r>
      <rPr>
        <sz val="10"/>
        <rFont val="Arial"/>
        <family val="2"/>
      </rPr>
      <t xml:space="preserve"> Underwrite
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 xml:space="preserve">=Processed &amp; </t>
    </r>
    <r>
      <rPr>
        <b/>
        <sz val="10"/>
        <rFont val="Arial"/>
        <family val="2"/>
      </rPr>
      <t>DID</t>
    </r>
    <r>
      <rPr>
        <sz val="10"/>
        <rFont val="Arial"/>
        <family val="2"/>
      </rPr>
      <t xml:space="preserve"> Underwrite 
</t>
    </r>
    <r>
      <rPr>
        <b/>
        <sz val="10"/>
        <rFont val="Arial"/>
        <family val="2"/>
      </rPr>
      <t>3</t>
    </r>
    <r>
      <rPr>
        <sz val="10"/>
        <rFont val="Arial"/>
        <family val="2"/>
      </rPr>
      <t>=Not applicable</t>
    </r>
  </si>
  <si>
    <r>
      <rPr>
        <b/>
        <u val="single"/>
        <sz val="10"/>
        <rFont val="Arial"/>
        <family val="2"/>
      </rPr>
      <t>Role as mortgage originator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     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=We brokered to a third party to close loan
</t>
    </r>
    <r>
      <rPr>
        <b/>
        <sz val="10"/>
        <rFont val="Arial"/>
        <family val="2"/>
      </rPr>
      <t>2=</t>
    </r>
    <r>
      <rPr>
        <sz val="10"/>
        <rFont val="Arial"/>
        <family val="2"/>
      </rPr>
      <t xml:space="preserve">We are the mortgagee
</t>
    </r>
    <r>
      <rPr>
        <b/>
        <sz val="10"/>
        <rFont val="Arial"/>
        <family val="2"/>
      </rPr>
      <t>3=</t>
    </r>
    <r>
      <rPr>
        <sz val="10"/>
        <rFont val="Arial"/>
        <family val="2"/>
      </rPr>
      <t xml:space="preserve">We funded loan at closing; sold loan to third party investor
</t>
    </r>
    <r>
      <rPr>
        <b/>
        <sz val="10"/>
        <rFont val="Arial"/>
        <family val="2"/>
      </rPr>
      <t>4=</t>
    </r>
    <r>
      <rPr>
        <sz val="10"/>
        <rFont val="Arial"/>
        <family val="2"/>
      </rPr>
      <t>Not applicable</t>
    </r>
  </si>
  <si>
    <r>
      <rPr>
        <b/>
        <u val="single"/>
        <sz val="10"/>
        <rFont val="Arial"/>
        <family val="2"/>
      </rPr>
      <t>Term Length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Whole number of months ie: 30yrs=360 </t>
    </r>
  </si>
  <si>
    <r>
      <rPr>
        <b/>
        <u val="single"/>
        <sz val="10"/>
        <rFont val="Arial"/>
        <family val="2"/>
      </rPr>
      <t>Deferred Term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either, "Due on Sale" or # of </t>
    </r>
    <r>
      <rPr>
        <b/>
        <sz val="10"/>
        <rFont val="Arial"/>
        <family val="2"/>
      </rPr>
      <t>months</t>
    </r>
    <r>
      <rPr>
        <sz val="10"/>
        <rFont val="Arial"/>
        <family val="2"/>
      </rPr>
      <t xml:space="preserve"> pmnts are deferred</t>
    </r>
  </si>
  <si>
    <r>
      <rPr>
        <b/>
        <u val="single"/>
        <sz val="10"/>
        <rFont val="Arial"/>
        <family val="2"/>
      </rPr>
      <t>Forgivable</t>
    </r>
    <r>
      <rPr>
        <b/>
        <sz val="10"/>
        <rFont val="Arial"/>
        <family val="2"/>
      </rPr>
      <t xml:space="preserve"> 1 = </t>
    </r>
    <r>
      <rPr>
        <sz val="10"/>
        <rFont val="Arial"/>
        <family val="2"/>
      </rPr>
      <t>Yes</t>
    </r>
    <r>
      <rPr>
        <b/>
        <sz val="10"/>
        <rFont val="Arial"/>
        <family val="2"/>
      </rPr>
      <t xml:space="preserve">
2 =</t>
    </r>
    <r>
      <rPr>
        <sz val="10"/>
        <rFont val="Arial"/>
        <family val="2"/>
      </rPr>
      <t xml:space="preserve"> No</t>
    </r>
  </si>
  <si>
    <r>
      <rPr>
        <b/>
        <sz val="10"/>
        <color indexed="10"/>
        <rFont val="Arial"/>
        <family val="2"/>
      </rPr>
      <t xml:space="preserve">Fill in as many lines as are needed for separate sources of funding.    </t>
    </r>
    <r>
      <rPr>
        <b/>
        <u val="single"/>
        <sz val="10"/>
        <rFont val="Arial"/>
        <family val="2"/>
      </rPr>
      <t xml:space="preserve">Client ID  </t>
    </r>
    <r>
      <rPr>
        <b/>
        <sz val="10"/>
        <rFont val="Arial"/>
        <family val="2"/>
      </rPr>
      <t xml:space="preserve">      </t>
    </r>
    <r>
      <rPr>
        <sz val="10"/>
        <rFont val="Arial"/>
        <family val="2"/>
      </rPr>
      <t xml:space="preserve"> </t>
    </r>
    <r>
      <rPr>
        <u val="single"/>
        <sz val="10"/>
        <rFont val="Arial"/>
        <family val="2"/>
      </rPr>
      <t>MUST match</t>
    </r>
    <r>
      <rPr>
        <sz val="10"/>
        <rFont val="Arial"/>
        <family val="2"/>
      </rPr>
      <t xml:space="preserve"> Client ID from Clients tab for all sources of funding within each project</t>
    </r>
  </si>
  <si>
    <r>
      <rPr>
        <b/>
        <u val="single"/>
        <sz val="10"/>
        <rFont val="Arial"/>
        <family val="2"/>
      </rPr>
      <t xml:space="preserve">Financing Type </t>
    </r>
    <r>
      <rPr>
        <b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=1st mortgage
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 xml:space="preserve">=2nd mortg. Tandem 20% or more
</t>
    </r>
    <r>
      <rPr>
        <b/>
        <sz val="10"/>
        <rFont val="Arial"/>
        <family val="2"/>
      </rPr>
      <t>3</t>
    </r>
    <r>
      <rPr>
        <sz val="10"/>
        <rFont val="Arial"/>
        <family val="2"/>
      </rPr>
      <t xml:space="preserve">=2nd mortg:Down Pmt/Closing Cost Asst
</t>
    </r>
    <r>
      <rPr>
        <b/>
        <sz val="10"/>
        <rFont val="Arial"/>
        <family val="2"/>
      </rPr>
      <t>4</t>
    </r>
    <r>
      <rPr>
        <sz val="10"/>
        <rFont val="Arial"/>
        <family val="2"/>
      </rPr>
      <t xml:space="preserve">=2nd mortg Rehab     </t>
    </r>
    <r>
      <rPr>
        <b/>
        <sz val="10"/>
        <rFont val="Arial"/>
        <family val="2"/>
      </rPr>
      <t>5</t>
    </r>
    <r>
      <rPr>
        <sz val="10"/>
        <rFont val="Arial"/>
        <family val="2"/>
      </rPr>
      <t xml:space="preserve">=All other mortgs
</t>
    </r>
    <r>
      <rPr>
        <b/>
        <sz val="10"/>
        <rFont val="Arial"/>
        <family val="2"/>
      </rPr>
      <t>6</t>
    </r>
    <r>
      <rPr>
        <sz val="10"/>
        <rFont val="Arial"/>
        <family val="2"/>
      </rPr>
      <t xml:space="preserve">=1st grant
</t>
    </r>
    <r>
      <rPr>
        <b/>
        <sz val="10"/>
        <rFont val="Arial"/>
        <family val="2"/>
      </rPr>
      <t>7</t>
    </r>
    <r>
      <rPr>
        <sz val="10"/>
        <rFont val="Arial"/>
        <family val="2"/>
      </rPr>
      <t xml:space="preserve">=All other grants
</t>
    </r>
    <r>
      <rPr>
        <b/>
        <sz val="10"/>
        <rFont val="Arial"/>
        <family val="2"/>
      </rPr>
      <t>8</t>
    </r>
    <r>
      <rPr>
        <sz val="10"/>
        <rFont val="Arial"/>
        <family val="2"/>
      </rPr>
      <t xml:space="preserve">=Client out of pocket (total) 
</t>
    </r>
    <r>
      <rPr>
        <b/>
        <sz val="10"/>
        <rFont val="Arial"/>
        <family val="2"/>
      </rPr>
      <t>9</t>
    </r>
    <r>
      <rPr>
        <sz val="10"/>
        <rFont val="Arial"/>
        <family val="2"/>
      </rPr>
      <t xml:space="preserve">=Unsecured loan
</t>
    </r>
    <r>
      <rPr>
        <b/>
        <sz val="10"/>
        <rFont val="Arial"/>
        <family val="2"/>
      </rPr>
      <t>10</t>
    </r>
    <r>
      <rPr>
        <sz val="10"/>
        <rFont val="Arial"/>
        <family val="2"/>
      </rPr>
      <t>=203k Mortgage
11=Gift of Equity</t>
    </r>
  </si>
  <si>
    <r>
      <rPr>
        <b/>
        <u val="single"/>
        <sz val="10"/>
        <rFont val="Arial"/>
        <family val="2"/>
      </rPr>
      <t>Rate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Decimal ie: 5.5%=.055</t>
    </r>
  </si>
  <si>
    <t>One</t>
  </si>
  <si>
    <t>Two</t>
  </si>
  <si>
    <t>Three</t>
  </si>
  <si>
    <t>Four</t>
  </si>
  <si>
    <t>Five</t>
  </si>
  <si>
    <t>Six</t>
  </si>
  <si>
    <t>Seven</t>
  </si>
  <si>
    <t>Eight</t>
  </si>
  <si>
    <t>Nine</t>
  </si>
  <si>
    <t>Type</t>
  </si>
  <si>
    <t>Financing</t>
  </si>
  <si>
    <t>V1</t>
  </si>
  <si>
    <t>V2</t>
  </si>
  <si>
    <t>"C" options</t>
  </si>
  <si>
    <t>"D" Options</t>
  </si>
  <si>
    <t>LISTS</t>
  </si>
  <si>
    <t>Role_U</t>
  </si>
  <si>
    <t>Role_O</t>
  </si>
  <si>
    <t>ERRORS</t>
  </si>
  <si>
    <t>ROLES</t>
  </si>
  <si>
    <t>Q4</t>
  </si>
  <si>
    <t>Q5</t>
  </si>
  <si>
    <t>Q8</t>
  </si>
  <si>
    <t>Q9</t>
  </si>
  <si>
    <t>Q6</t>
  </si>
  <si>
    <t>Q7</t>
  </si>
  <si>
    <t>Q11</t>
  </si>
  <si>
    <t>Q4-2</t>
  </si>
  <si>
    <t>Q8-2</t>
  </si>
  <si>
    <t>Q9-2</t>
  </si>
  <si>
    <r>
      <rPr>
        <b/>
        <u val="single"/>
        <sz val="10"/>
        <rFont val="Arial"/>
        <family val="2"/>
      </rPr>
      <t xml:space="preserve">Funding Type </t>
    </r>
    <r>
      <rPr>
        <b/>
        <sz val="10"/>
        <rFont val="Arial"/>
        <family val="2"/>
      </rPr>
      <t xml:space="preserve">                  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=YOUR  Revolving Loan Fund (incl. CDBG &amp; HOME funded RLF)
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 xml:space="preserve">=Private Lending Inst. (bank/thrift/mortgage co. etc.)
</t>
    </r>
    <r>
      <rPr>
        <b/>
        <sz val="10"/>
        <rFont val="Arial"/>
        <family val="2"/>
      </rPr>
      <t>3</t>
    </r>
    <r>
      <rPr>
        <sz val="10"/>
        <rFont val="Arial"/>
        <family val="2"/>
      </rPr>
      <t xml:space="preserve">=Gov't (Fed/State/Local)
</t>
    </r>
    <r>
      <rPr>
        <b/>
        <sz val="10"/>
        <rFont val="Arial"/>
        <family val="2"/>
      </rPr>
      <t>4</t>
    </r>
    <r>
      <rPr>
        <sz val="10"/>
        <rFont val="Arial"/>
        <family val="2"/>
      </rPr>
      <t xml:space="preserve">=Other sources (e.g. HFA/FHLB/AHP/Corps/Foundations/NWA/NCC)
</t>
    </r>
    <r>
      <rPr>
        <b/>
        <sz val="10"/>
        <rFont val="Arial"/>
        <family val="2"/>
      </rPr>
      <t>5</t>
    </r>
    <r>
      <rPr>
        <sz val="10"/>
        <rFont val="Arial"/>
        <family val="2"/>
      </rPr>
      <t xml:space="preserve">=Your other funds
</t>
    </r>
    <r>
      <rPr>
        <b/>
        <sz val="10"/>
        <rFont val="Arial"/>
        <family val="2"/>
      </rPr>
      <t>6</t>
    </r>
    <r>
      <rPr>
        <sz val="10"/>
        <rFont val="Arial"/>
        <family val="2"/>
      </rPr>
      <t xml:space="preserve">=Client Portion (Out-of-Pocket)
</t>
    </r>
    <r>
      <rPr>
        <b/>
        <sz val="10"/>
        <rFont val="Arial"/>
        <family val="2"/>
      </rPr>
      <t>7</t>
    </r>
    <r>
      <rPr>
        <sz val="10"/>
        <rFont val="Arial"/>
        <family val="2"/>
      </rPr>
      <t xml:space="preserve">=Client Sweat Equity
</t>
    </r>
    <r>
      <rPr>
        <b/>
        <sz val="10"/>
        <rFont val="Arial"/>
        <family val="2"/>
      </rPr>
      <t>8</t>
    </r>
    <r>
      <rPr>
        <sz val="10"/>
        <rFont val="Arial"/>
        <family val="2"/>
      </rPr>
      <t xml:space="preserve">=Non NWO CDFI
</t>
    </r>
    <r>
      <rPr>
        <b/>
        <sz val="10"/>
        <rFont val="Arial"/>
        <family val="2"/>
      </rPr>
      <t>9</t>
    </r>
    <r>
      <rPr>
        <sz val="10"/>
        <rFont val="Arial"/>
        <family val="2"/>
      </rPr>
      <t>=HFA</t>
    </r>
  </si>
  <si>
    <r>
      <rPr>
        <b/>
        <u val="single"/>
        <sz val="10"/>
        <rFont val="Arial"/>
        <family val="2"/>
      </rPr>
      <t>Funding Source</t>
    </r>
    <r>
      <rPr>
        <b/>
        <sz val="10"/>
        <rFont val="Arial"/>
        <family val="2"/>
      </rPr>
      <t xml:space="preserve">           </t>
    </r>
    <r>
      <rPr>
        <sz val="10"/>
        <rFont val="Arial"/>
        <family val="2"/>
      </rPr>
      <t xml:space="preserve">                                                                              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=Wells       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 xml:space="preserve">=Bank of Amer     </t>
    </r>
    <r>
      <rPr>
        <b/>
        <sz val="10"/>
        <rFont val="Arial"/>
        <family val="2"/>
      </rPr>
      <t>3</t>
    </r>
    <r>
      <rPr>
        <sz val="10"/>
        <rFont val="Arial"/>
        <family val="2"/>
      </rPr>
      <t xml:space="preserve">=Chase      </t>
    </r>
    <r>
      <rPr>
        <b/>
        <sz val="10"/>
        <rFont val="Arial"/>
        <family val="2"/>
      </rPr>
      <t>4</t>
    </r>
    <r>
      <rPr>
        <sz val="10"/>
        <rFont val="Arial"/>
        <family val="2"/>
      </rPr>
      <t xml:space="preserve">=Citi Mortg      </t>
    </r>
    <r>
      <rPr>
        <b/>
        <sz val="10"/>
        <rFont val="Arial"/>
        <family val="2"/>
      </rPr>
      <t>5=</t>
    </r>
    <r>
      <rPr>
        <sz val="10"/>
        <rFont val="Arial"/>
        <family val="2"/>
      </rPr>
      <t xml:space="preserve">SunTrust Mortg     </t>
    </r>
    <r>
      <rPr>
        <b/>
        <sz val="10"/>
        <rFont val="Arial"/>
        <family val="2"/>
      </rPr>
      <t>6</t>
    </r>
    <r>
      <rPr>
        <sz val="10"/>
        <rFont val="Arial"/>
        <family val="2"/>
      </rPr>
      <t xml:space="preserve">=US Bank      </t>
    </r>
    <r>
      <rPr>
        <b/>
        <sz val="10"/>
        <rFont val="Arial"/>
        <family val="2"/>
      </rPr>
      <t>7</t>
    </r>
    <r>
      <rPr>
        <sz val="10"/>
        <rFont val="Arial"/>
        <family val="2"/>
      </rPr>
      <t xml:space="preserve">=ResCap (GMAC)    </t>
    </r>
    <r>
      <rPr>
        <b/>
        <sz val="10"/>
        <rFont val="Arial"/>
        <family val="2"/>
      </rPr>
      <t>8</t>
    </r>
    <r>
      <rPr>
        <sz val="10"/>
        <rFont val="Arial"/>
        <family val="2"/>
      </rPr>
      <t xml:space="preserve">=Provident      </t>
    </r>
    <r>
      <rPr>
        <b/>
        <sz val="10"/>
        <rFont val="Arial"/>
        <family val="2"/>
      </rPr>
      <t>9</t>
    </r>
    <r>
      <rPr>
        <sz val="10"/>
        <rFont val="Arial"/>
        <family val="2"/>
      </rPr>
      <t xml:space="preserve">=MetLife      </t>
    </r>
    <r>
      <rPr>
        <b/>
        <sz val="10"/>
        <rFont val="Arial"/>
        <family val="2"/>
      </rPr>
      <t>10=</t>
    </r>
    <r>
      <rPr>
        <sz val="10"/>
        <rFont val="Arial"/>
        <family val="2"/>
      </rPr>
      <t xml:space="preserve">Flagstar     </t>
    </r>
    <r>
      <rPr>
        <b/>
        <sz val="10"/>
        <rFont val="Arial"/>
        <family val="2"/>
      </rPr>
      <t>11</t>
    </r>
    <r>
      <rPr>
        <sz val="10"/>
        <rFont val="Arial"/>
        <family val="2"/>
      </rPr>
      <t xml:space="preserve">=Credit Union
</t>
    </r>
    <r>
      <rPr>
        <b/>
        <sz val="10"/>
        <rFont val="Arial"/>
        <family val="2"/>
      </rPr>
      <t>12</t>
    </r>
    <r>
      <rPr>
        <sz val="10"/>
        <rFont val="Arial"/>
        <family val="2"/>
      </rPr>
      <t xml:space="preserve">=Lender participation pool that NWO admins
</t>
    </r>
    <r>
      <rPr>
        <b/>
        <sz val="10"/>
        <rFont val="Arial"/>
        <family val="2"/>
      </rPr>
      <t>13</t>
    </r>
    <r>
      <rPr>
        <sz val="10"/>
        <rFont val="Arial"/>
        <family val="2"/>
      </rPr>
      <t xml:space="preserve">=Other Private Lending     </t>
    </r>
    <r>
      <rPr>
        <b/>
        <sz val="10"/>
        <rFont val="Arial"/>
        <family val="2"/>
      </rPr>
      <t>14</t>
    </r>
    <r>
      <rPr>
        <sz val="10"/>
        <rFont val="Arial"/>
        <family val="2"/>
      </rPr>
      <t xml:space="preserve">=HOME Funds (RLF)
</t>
    </r>
    <r>
      <rPr>
        <b/>
        <sz val="10"/>
        <rFont val="Arial"/>
        <family val="2"/>
      </rPr>
      <t>15</t>
    </r>
    <r>
      <rPr>
        <sz val="10"/>
        <rFont val="Arial"/>
        <family val="2"/>
      </rPr>
      <t xml:space="preserve">=CDBG (RLF)      </t>
    </r>
    <r>
      <rPr>
        <b/>
        <sz val="10"/>
        <rFont val="Arial"/>
        <family val="2"/>
      </rPr>
      <t>16</t>
    </r>
    <r>
      <rPr>
        <sz val="10"/>
        <rFont val="Arial"/>
        <family val="2"/>
      </rPr>
      <t xml:space="preserve">=Other RLF      </t>
    </r>
    <r>
      <rPr>
        <b/>
        <sz val="10"/>
        <rFont val="Arial"/>
        <family val="2"/>
      </rPr>
      <t>17</t>
    </r>
    <r>
      <rPr>
        <sz val="10"/>
        <rFont val="Arial"/>
        <family val="2"/>
      </rPr>
      <t xml:space="preserve">=USDA RD 502D               </t>
    </r>
    <r>
      <rPr>
        <b/>
        <sz val="10"/>
        <rFont val="Arial"/>
        <family val="2"/>
      </rPr>
      <t>18</t>
    </r>
    <r>
      <rPr>
        <sz val="10"/>
        <rFont val="Arial"/>
        <family val="2"/>
      </rPr>
      <t xml:space="preserve">=USDA RD 502G     </t>
    </r>
    <r>
      <rPr>
        <b/>
        <sz val="10"/>
        <rFont val="Arial"/>
        <family val="2"/>
      </rPr>
      <t>19</t>
    </r>
    <r>
      <rPr>
        <sz val="10"/>
        <rFont val="Arial"/>
        <family val="2"/>
      </rPr>
      <t xml:space="preserve">=USDA RD Rehab (504/HPG)
</t>
    </r>
    <r>
      <rPr>
        <b/>
        <sz val="10"/>
        <rFont val="Arial"/>
        <family val="2"/>
      </rPr>
      <t>20</t>
    </r>
    <r>
      <rPr>
        <sz val="10"/>
        <rFont val="Arial"/>
        <family val="2"/>
      </rPr>
      <t xml:space="preserve">=DOE (WAP) WX Funds        </t>
    </r>
    <r>
      <rPr>
        <b/>
        <sz val="10"/>
        <rFont val="Arial"/>
        <family val="2"/>
      </rPr>
      <t>21</t>
    </r>
    <r>
      <rPr>
        <sz val="10"/>
        <rFont val="Arial"/>
        <family val="2"/>
      </rPr>
      <t xml:space="preserve">=Other Gov't                               </t>
    </r>
    <r>
      <rPr>
        <b/>
        <sz val="10"/>
        <rFont val="Arial"/>
        <family val="2"/>
      </rPr>
      <t>22</t>
    </r>
    <r>
      <rPr>
        <sz val="10"/>
        <rFont val="Arial"/>
        <family val="2"/>
      </rPr>
      <t xml:space="preserve">=HOME Funds(Gov't)       </t>
    </r>
    <r>
      <rPr>
        <b/>
        <sz val="10"/>
        <rFont val="Arial"/>
        <family val="2"/>
      </rPr>
      <t>23</t>
    </r>
    <r>
      <rPr>
        <sz val="10"/>
        <rFont val="Arial"/>
        <family val="2"/>
      </rPr>
      <t xml:space="preserve">=CDBG (Gov't)        </t>
    </r>
    <r>
      <rPr>
        <b/>
        <sz val="10"/>
        <rFont val="Arial"/>
        <family val="2"/>
      </rPr>
      <t>24</t>
    </r>
    <r>
      <rPr>
        <sz val="10"/>
        <rFont val="Arial"/>
        <family val="2"/>
      </rPr>
      <t xml:space="preserve">=Wells Rural       </t>
    </r>
    <r>
      <rPr>
        <b/>
        <sz val="10"/>
        <rFont val="Arial"/>
        <family val="2"/>
      </rPr>
      <t>25</t>
    </r>
    <r>
      <rPr>
        <sz val="10"/>
        <rFont val="Arial"/>
        <family val="2"/>
      </rPr>
      <t xml:space="preserve">=N/A (Other Sources  </t>
    </r>
    <r>
      <rPr>
        <b/>
        <sz val="10"/>
        <rFont val="Arial"/>
        <family val="2"/>
      </rPr>
      <t>26</t>
    </r>
    <r>
      <rPr>
        <sz val="10"/>
        <rFont val="Arial"/>
        <family val="2"/>
      </rPr>
      <t xml:space="preserve">=N/A(Other Funds                   </t>
    </r>
    <r>
      <rPr>
        <b/>
        <sz val="10"/>
        <rFont val="Arial"/>
        <family val="2"/>
      </rPr>
      <t>27</t>
    </r>
    <r>
      <rPr>
        <sz val="10"/>
        <rFont val="Arial"/>
        <family val="2"/>
      </rPr>
      <t xml:space="preserve">=N/A(Client Portion)     </t>
    </r>
    <r>
      <rPr>
        <b/>
        <sz val="10"/>
        <rFont val="Arial"/>
        <family val="2"/>
      </rPr>
      <t>28</t>
    </r>
    <r>
      <rPr>
        <sz val="10"/>
        <rFont val="Arial"/>
        <family val="2"/>
      </rPr>
      <t xml:space="preserve">=N/A(Sweat Equity)                         </t>
    </r>
    <r>
      <rPr>
        <b/>
        <sz val="10"/>
        <rFont val="Arial"/>
        <family val="2"/>
      </rPr>
      <t>29</t>
    </r>
    <r>
      <rPr>
        <sz val="10"/>
        <rFont val="Arial"/>
        <family val="2"/>
      </rPr>
      <t xml:space="preserve">=Project Reinvest   </t>
    </r>
    <r>
      <rPr>
        <b/>
        <sz val="10"/>
        <rFont val="Arial"/>
        <family val="2"/>
      </rPr>
      <t>30=</t>
    </r>
    <r>
      <rPr>
        <sz val="10"/>
        <rFont val="Arial"/>
        <family val="2"/>
      </rPr>
      <t xml:space="preserve">Wells LIFT (RLF)   </t>
    </r>
    <r>
      <rPr>
        <b/>
        <sz val="10"/>
        <rFont val="Arial"/>
        <family val="2"/>
      </rPr>
      <t>31</t>
    </r>
    <r>
      <rPr>
        <sz val="10"/>
        <rFont val="Arial"/>
        <family val="2"/>
      </rPr>
      <t xml:space="preserve">=Wells LIFT(Private Lender)  </t>
    </r>
    <r>
      <rPr>
        <b/>
        <sz val="10"/>
        <rFont val="Arial"/>
        <family val="2"/>
      </rPr>
      <t>32</t>
    </r>
    <r>
      <rPr>
        <sz val="10"/>
        <rFont val="Arial"/>
        <family val="2"/>
      </rPr>
      <t xml:space="preserve">=Wells LIFT(Other Funds)  </t>
    </r>
    <r>
      <rPr>
        <b/>
        <sz val="10"/>
        <rFont val="Arial"/>
        <family val="2"/>
      </rPr>
      <t>33</t>
    </r>
    <r>
      <rPr>
        <sz val="10"/>
        <rFont val="Arial"/>
        <family val="2"/>
      </rPr>
      <t xml:space="preserve">=Wells LIFT(Other Source)  </t>
    </r>
    <r>
      <rPr>
        <b/>
        <sz val="10"/>
        <rFont val="Arial"/>
        <family val="2"/>
      </rPr>
      <t>34</t>
    </r>
    <r>
      <rPr>
        <sz val="10"/>
        <rFont val="Arial"/>
        <family val="2"/>
      </rPr>
      <t xml:space="preserve">=N/A (Non NWO CDFI)       </t>
    </r>
    <r>
      <rPr>
        <b/>
        <sz val="10"/>
        <rFont val="Arial"/>
        <family val="2"/>
      </rPr>
      <t>35=</t>
    </r>
    <r>
      <rPr>
        <sz val="10"/>
        <rFont val="Arial"/>
        <family val="2"/>
      </rPr>
      <t xml:space="preserve">N/A (HFA) </t>
    </r>
    <r>
      <rPr>
        <b/>
        <sz val="10"/>
        <rFont val="Arial"/>
        <family val="2"/>
      </rPr>
      <t>36=</t>
    </r>
    <r>
      <rPr>
        <sz val="10"/>
        <rFont val="Arial"/>
        <family val="2"/>
      </rPr>
      <t xml:space="preserve">Re-Loaned Wells LIFT (Private LenderRLF)   </t>
    </r>
    <r>
      <rPr>
        <b/>
        <sz val="10"/>
        <rFont val="Arial"/>
        <family val="2"/>
      </rPr>
      <t xml:space="preserve"> 37=</t>
    </r>
    <r>
      <rPr>
        <sz val="10"/>
        <rFont val="Arial"/>
        <family val="2"/>
      </rPr>
      <t xml:space="preserve">Re-Loaned Wells LIFT (Private Lender)        </t>
    </r>
    <r>
      <rPr>
        <b/>
        <sz val="10"/>
        <rFont val="Arial"/>
        <family val="2"/>
      </rPr>
      <t>38=</t>
    </r>
    <r>
      <rPr>
        <sz val="10"/>
        <rFont val="Arial"/>
        <family val="2"/>
      </rPr>
      <t xml:space="preserve">Re-Loaned Wells LIFT (NWO's Other Funds)             </t>
    </r>
    <r>
      <rPr>
        <b/>
        <sz val="10"/>
        <rFont val="Arial"/>
        <family val="2"/>
      </rPr>
      <t>39=</t>
    </r>
    <r>
      <rPr>
        <sz val="10"/>
        <rFont val="Arial"/>
        <family val="2"/>
      </rPr>
      <t xml:space="preserve">Reloaned Wells LIFT (Other Sources)                                                                                         </t>
    </r>
    <r>
      <rPr>
        <b/>
        <sz val="10"/>
        <color indexed="10"/>
        <rFont val="Arial"/>
        <family val="2"/>
      </rPr>
      <t>NEW OPTIONS:
40. Quicken
41. PennyMac Mortgage Investment Trust 
42. PHH Corp
43. Flagstar Bancorp
44. loanDepot</t>
    </r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</si>
</sst>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OUR Revolving Loan Fund (Including CDBG &amp; amp: HOME funded RLF&quot;"/>
    <numFmt numFmtId="165" formatCode="&quot;Private Lending Institution (Bank/Thrift/Mortgage company/etc.)&quot;"/>
    <numFmt numFmtId="166" formatCode="&quot;Government (Federal/State/Local)&quot;"/>
    <numFmt numFmtId="167" formatCode="&quot;Other Sources (e.g. HFA/FHBL/AHP/Corporations/Foundations/NWA/NCC)&quot;"/>
    <numFmt numFmtId="168" formatCode="&quot;Client Portion (Out of Pocket)&quot;"/>
    <numFmt numFmtId="169" formatCode="&quot;Client Sweat Equity&quot;"/>
    <numFmt numFmtId="170" formatCode="&quot;NSP Grant Funds&quot;"/>
    <numFmt numFmtId="171" formatCode="&quot;Non NWO CDFI&quot;"/>
    <numFmt numFmtId="172" formatCode="&quot;HFA&quot;"/>
    <numFmt numFmtId="173" formatCode="&quot;Bank of America&quot;"/>
    <numFmt numFmtId="174" formatCode="&quot;Chase&quot;"/>
    <numFmt numFmtId="175" formatCode="&quot;Citi Mortgage Inc&quot;"/>
    <numFmt numFmtId="176" formatCode="&quot;SunTrust Mortgage&quot;"/>
    <numFmt numFmtId="177" formatCode="&quot;U.S. Bank Home Mortgage&quot;"/>
    <numFmt numFmtId="178" formatCode="&quot;ResCap (GMAC)&quot;"/>
    <numFmt numFmtId="179" formatCode="&quot;Provident Funding Associates&quot;"/>
    <numFmt numFmtId="180" formatCode="&quot;MetLife Home Loans&quot;"/>
    <numFmt numFmtId="181" formatCode="&quot;Flagstar Bank FS&quot;"/>
    <numFmt numFmtId="182" formatCode="&quot;Credit Union&quot;"/>
    <numFmt numFmtId="183" formatCode="&quot;Funded with a lender participation pool that YOU administer&quot;"/>
    <numFmt numFmtId="184" formatCode="&quot;CDBG&quot;"/>
    <numFmt numFmtId="185" formatCode="&quot;Other Private Lending Institution&quot;"/>
    <numFmt numFmtId="186" formatCode="&quot;Other RLF&quot;"/>
    <numFmt numFmtId="187" formatCode="&quot;USDA RD 502D&quot;"/>
    <numFmt numFmtId="188" formatCode="&quot;USDA RD 502G&quot;"/>
    <numFmt numFmtId="189" formatCode="&quot;USDA RD Rehab (504 or HPG)&quot;"/>
    <numFmt numFmtId="190" formatCode="&quot;DOE (WAP) Weatherization Funds&quot;"/>
    <numFmt numFmtId="191" formatCode="&quot;Other Government&quot;"/>
    <numFmt numFmtId="192" formatCode="&quot;Wells Rural&quot;"/>
    <numFmt numFmtId="193" formatCode="&quot;HOME Funds&quot;"/>
    <numFmt numFmtId="194" formatCode="&quot;Not Applicable&quot;"/>
    <numFmt numFmtId="195" formatCode="&quot;Wells LIFT&quot;"/>
    <numFmt numFmtId="196" formatCode="&quot;Re-Loaned Wells LIFT&quot;"/>
    <numFmt numFmtId="197" formatCode="&quot;NWO's other Funds&quot;"/>
    <numFmt numFmtId="198" formatCode="&quot;1st Mortgage&quot;"/>
    <numFmt numFmtId="199" formatCode="&quot;2nd Mortgage: Tandem 20% or more&quot;"/>
    <numFmt numFmtId="200" formatCode="&quot;2nd Mortgage: Down Payment/Closing Cost Assistance&quot;"/>
    <numFmt numFmtId="201" formatCode="&quot;2nd Mortgage: Rehab&quot;"/>
    <numFmt numFmtId="202" formatCode="&quot;All Other Mortgages&quot;"/>
    <numFmt numFmtId="203" formatCode="&quot;First Grant&quot;"/>
    <numFmt numFmtId="204" formatCode="&quot;All Other Grants&quot;"/>
    <numFmt numFmtId="205" formatCode="&quot;Client's out of Pocket (Total)&quot;"/>
    <numFmt numFmtId="206" formatCode="&quot;Unsecured Loan&quot;"/>
    <numFmt numFmtId="207" formatCode="&quot;203k Mortgage&quot;"/>
    <numFmt numFmtId="208" formatCode="&quot;Gift of Equity&quot;"/>
    <numFmt numFmtId="209" formatCode="&quot;Processed only, DID NOT underwrite&quot;"/>
    <numFmt numFmtId="210" formatCode="&quot;Processed &amp; DID underwrite&quot;"/>
    <numFmt numFmtId="211" formatCode="&quot;We brokered to a third party to close loan&quot;"/>
    <numFmt numFmtId="212" formatCode="&quot;We are the mortgagee&quot;"/>
    <numFmt numFmtId="213" formatCode="&quot;We funded loan at closing; sold loan to third party investor&quot;"/>
    <numFmt numFmtId="214" formatCode="&quot;Your Other funds&quot;"/>
    <numFmt numFmtId="215" formatCode="&quot;Project Reinvest&quot;"/>
    <numFmt numFmtId="216" formatCode="&quot;Wells Fargo &amp; Co&quot;"/>
    <numFmt numFmtId="217" formatCode="&quot;Quicken&quot;"/>
    <numFmt numFmtId="218" formatCode="&quot;PennyMac Mortgage Investment Trust&quot;"/>
    <numFmt numFmtId="219" formatCode="&quot;PHH Corp&quot;"/>
    <numFmt numFmtId="220" formatCode="&quot;Flagstar Bancorp&quot;"/>
    <numFmt numFmtId="221" formatCode="&quot;loanDepot&quot;"/>
  </numFmts>
  <fonts count="43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8"/>
      <color indexed="8"/>
      <name val="Calibri"/>
      <family val="2"/>
    </font>
    <font>
      <b/>
      <u val="single"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9">
    <xf numFmtId="0" fontId="0" fillId="0" borderId="0" xfId="0" applyAlignment="1">
      <alignment vertical="center"/>
    </xf>
    <xf numFmtId="0" fontId="0" fillId="0" borderId="0" xfId="0" applyNumberFormat="1" applyAlignment="1" applyProtection="1">
      <alignment vertical="center"/>
      <protection locked="0"/>
    </xf>
    <xf numFmtId="0" fontId="1" fillId="0" borderId="0" xfId="0" applyNumberFormat="1" applyFont="1" applyAlignment="1" applyProtection="1">
      <alignment vertical="center"/>
      <protection locked="0"/>
    </xf>
    <xf numFmtId="0" fontId="1" fillId="0" borderId="0" xfId="0" applyNumberFormat="1" applyFont="1" applyAlignment="1" applyProtection="1">
      <alignment vertical="center"/>
      <protection/>
    </xf>
    <xf numFmtId="0" fontId="0" fillId="0" borderId="10" xfId="0" applyNumberFormat="1" applyBorder="1" applyAlignment="1" applyProtection="1">
      <alignment wrapText="1"/>
      <protection/>
    </xf>
    <xf numFmtId="0" fontId="1" fillId="0" borderId="10" xfId="0" applyNumberFormat="1" applyFont="1" applyBorder="1" applyAlignment="1" applyProtection="1">
      <alignment wrapText="1"/>
      <protection/>
    </xf>
    <xf numFmtId="0" fontId="0" fillId="33" borderId="10" xfId="0" applyNumberFormat="1" applyFill="1" applyBorder="1" applyAlignment="1" applyProtection="1">
      <alignment wrapText="1"/>
      <protection/>
    </xf>
    <xf numFmtId="0" fontId="1" fillId="33" borderId="1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 vertical="center"/>
      <protection/>
    </xf>
    <xf numFmtId="0" fontId="1" fillId="0" borderId="11" xfId="0" applyNumberFormat="1" applyFont="1" applyBorder="1" applyAlignment="1" applyProtection="1">
      <alignment/>
      <protection/>
    </xf>
    <xf numFmtId="0" fontId="1" fillId="0" borderId="0" xfId="0" applyNumberFormat="1" applyFont="1" applyAlignment="1" applyProtection="1">
      <alignment vertical="center"/>
      <protection hidden="1" locked="0"/>
    </xf>
    <xf numFmtId="0" fontId="0" fillId="0" borderId="0" xfId="0" applyNumberFormat="1" applyAlignment="1" applyProtection="1">
      <alignment vertical="center"/>
      <protection hidden="1" locked="0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6" fontId="0" fillId="0" borderId="0" xfId="0" applyNumberFormat="1" applyAlignment="1">
      <alignment vertical="center"/>
    </xf>
    <xf numFmtId="167" fontId="0" fillId="0" borderId="0" xfId="0" applyNumberFormat="1" applyAlignment="1">
      <alignment vertical="center"/>
    </xf>
    <xf numFmtId="168" fontId="0" fillId="0" borderId="0" xfId="0" applyNumberFormat="1" applyAlignment="1">
      <alignment vertical="center"/>
    </xf>
    <xf numFmtId="169" fontId="0" fillId="0" borderId="0" xfId="0" applyNumberFormat="1" applyAlignment="1">
      <alignment vertical="center"/>
    </xf>
    <xf numFmtId="171" fontId="0" fillId="0" borderId="0" xfId="0" applyNumberFormat="1" applyAlignment="1">
      <alignment vertical="center"/>
    </xf>
    <xf numFmtId="172" fontId="0" fillId="0" borderId="0" xfId="0" applyNumberFormat="1" applyAlignment="1">
      <alignment vertical="center"/>
    </xf>
    <xf numFmtId="173" fontId="0" fillId="0" borderId="0" xfId="0" applyNumberFormat="1" applyAlignment="1">
      <alignment vertical="center"/>
    </xf>
    <xf numFmtId="174" fontId="0" fillId="0" borderId="0" xfId="0" applyNumberFormat="1" applyAlignment="1">
      <alignment vertical="center"/>
    </xf>
    <xf numFmtId="175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182" fontId="0" fillId="0" borderId="0" xfId="0" applyNumberFormat="1" applyAlignment="1">
      <alignment vertical="center"/>
    </xf>
    <xf numFmtId="183" fontId="0" fillId="0" borderId="0" xfId="0" applyNumberFormat="1" applyAlignment="1">
      <alignment vertical="center"/>
    </xf>
    <xf numFmtId="184" fontId="0" fillId="0" borderId="0" xfId="0" applyNumberFormat="1" applyAlignment="1">
      <alignment vertical="center"/>
    </xf>
    <xf numFmtId="185" fontId="0" fillId="0" borderId="0" xfId="0" applyNumberFormat="1" applyAlignment="1">
      <alignment vertical="center"/>
    </xf>
    <xf numFmtId="186" fontId="0" fillId="0" borderId="0" xfId="0" applyNumberFormat="1" applyAlignment="1">
      <alignment vertical="center"/>
    </xf>
    <xf numFmtId="192" fontId="0" fillId="0" borderId="0" xfId="0" applyNumberFormat="1" applyAlignment="1">
      <alignment vertical="center"/>
    </xf>
    <xf numFmtId="193" fontId="0" fillId="0" borderId="0" xfId="0" applyNumberFormat="1" applyAlignment="1">
      <alignment vertical="center"/>
    </xf>
    <xf numFmtId="194" fontId="0" fillId="0" borderId="0" xfId="0" applyNumberFormat="1" applyAlignment="1">
      <alignment vertical="center"/>
    </xf>
    <xf numFmtId="195" fontId="0" fillId="0" borderId="0" xfId="0" applyNumberFormat="1" applyAlignment="1">
      <alignment vertical="center"/>
    </xf>
    <xf numFmtId="196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187" fontId="0" fillId="0" borderId="0" xfId="0" applyNumberFormat="1" applyFont="1" applyAlignment="1">
      <alignment vertical="center"/>
    </xf>
    <xf numFmtId="188" fontId="0" fillId="0" borderId="0" xfId="0" applyNumberFormat="1" applyFont="1" applyAlignment="1">
      <alignment vertical="center"/>
    </xf>
    <xf numFmtId="189" fontId="0" fillId="0" borderId="0" xfId="0" applyNumberFormat="1" applyFont="1" applyAlignment="1">
      <alignment vertical="center"/>
    </xf>
    <xf numFmtId="190" fontId="0" fillId="0" borderId="0" xfId="0" applyNumberFormat="1" applyFont="1" applyAlignment="1">
      <alignment vertical="center"/>
    </xf>
    <xf numFmtId="191" fontId="0" fillId="0" borderId="0" xfId="0" applyNumberFormat="1" applyFont="1" applyAlignment="1">
      <alignment vertical="center"/>
    </xf>
    <xf numFmtId="193" fontId="0" fillId="0" borderId="0" xfId="0" applyNumberFormat="1" applyFont="1" applyAlignment="1">
      <alignment vertical="center"/>
    </xf>
    <xf numFmtId="184" fontId="0" fillId="0" borderId="0" xfId="0" applyNumberFormat="1" applyFont="1" applyAlignment="1">
      <alignment vertical="center"/>
    </xf>
    <xf numFmtId="194" fontId="0" fillId="0" borderId="0" xfId="0" applyNumberFormat="1" applyAlignment="1" applyProtection="1">
      <alignment vertical="center"/>
      <protection/>
    </xf>
    <xf numFmtId="198" fontId="0" fillId="0" borderId="0" xfId="0" applyNumberFormat="1" applyAlignment="1" applyProtection="1">
      <alignment vertical="center"/>
      <protection/>
    </xf>
    <xf numFmtId="199" fontId="0" fillId="0" borderId="0" xfId="0" applyNumberFormat="1" applyAlignment="1" applyProtection="1">
      <alignment vertical="center"/>
      <protection/>
    </xf>
    <xf numFmtId="200" fontId="0" fillId="0" borderId="0" xfId="0" applyNumberFormat="1" applyAlignment="1" applyProtection="1">
      <alignment vertical="center"/>
      <protection/>
    </xf>
    <xf numFmtId="201" fontId="0" fillId="0" borderId="0" xfId="0" applyNumberFormat="1" applyAlignment="1" applyProtection="1">
      <alignment vertical="center"/>
      <protection/>
    </xf>
    <xf numFmtId="202" fontId="0" fillId="0" borderId="0" xfId="0" applyNumberFormat="1" applyAlignment="1" applyProtection="1">
      <alignment vertical="center"/>
      <protection/>
    </xf>
    <xf numFmtId="203" fontId="0" fillId="0" borderId="0" xfId="0" applyNumberFormat="1" applyAlignment="1" applyProtection="1">
      <alignment vertical="center"/>
      <protection/>
    </xf>
    <xf numFmtId="204" fontId="0" fillId="0" borderId="0" xfId="0" applyNumberFormat="1" applyAlignment="1" applyProtection="1">
      <alignment vertical="center"/>
      <protection/>
    </xf>
    <xf numFmtId="205" fontId="0" fillId="0" borderId="0" xfId="0" applyNumberFormat="1" applyAlignment="1" applyProtection="1">
      <alignment vertical="center"/>
      <protection/>
    </xf>
    <xf numFmtId="206" fontId="0" fillId="0" borderId="0" xfId="0" applyNumberFormat="1" applyAlignment="1" applyProtection="1">
      <alignment vertical="center"/>
      <protection/>
    </xf>
    <xf numFmtId="207" fontId="0" fillId="0" borderId="0" xfId="0" applyNumberFormat="1" applyAlignment="1" applyProtection="1">
      <alignment vertical="center"/>
      <protection/>
    </xf>
    <xf numFmtId="208" fontId="0" fillId="0" borderId="0" xfId="0" applyNumberFormat="1" applyAlignment="1" applyProtection="1">
      <alignment vertical="center"/>
      <protection/>
    </xf>
    <xf numFmtId="0" fontId="1" fillId="0" borderId="0" xfId="0" applyNumberFormat="1" applyFont="1" applyAlignment="1" applyProtection="1">
      <alignment horizontal="center" vertical="center"/>
      <protection/>
    </xf>
    <xf numFmtId="209" fontId="0" fillId="0" borderId="0" xfId="0" applyNumberFormat="1" applyAlignment="1" applyProtection="1">
      <alignment vertical="center"/>
      <protection/>
    </xf>
    <xf numFmtId="210" fontId="0" fillId="0" borderId="0" xfId="0" applyNumberFormat="1" applyAlignment="1" applyProtection="1">
      <alignment vertical="center"/>
      <protection/>
    </xf>
    <xf numFmtId="211" fontId="0" fillId="0" borderId="0" xfId="0" applyNumberFormat="1" applyAlignment="1" applyProtection="1">
      <alignment vertical="center"/>
      <protection/>
    </xf>
    <xf numFmtId="212" fontId="0" fillId="0" borderId="0" xfId="0" applyNumberFormat="1" applyAlignment="1" applyProtection="1">
      <alignment vertical="center"/>
      <protection/>
    </xf>
    <xf numFmtId="213" fontId="0" fillId="0" borderId="0" xfId="0" applyNumberFormat="1" applyAlignment="1" applyProtection="1">
      <alignment vertical="center"/>
      <protection/>
    </xf>
    <xf numFmtId="0" fontId="1" fillId="0" borderId="11" xfId="0" applyNumberFormat="1" applyFont="1" applyBorder="1" applyAlignment="1" applyProtection="1">
      <alignment horizontal="center"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vertical="center"/>
      <protection hidden="1" locked="0"/>
    </xf>
    <xf numFmtId="214" fontId="0" fillId="0" borderId="0" xfId="0" applyNumberFormat="1" applyAlignment="1">
      <alignment vertical="center"/>
    </xf>
    <xf numFmtId="215" fontId="0" fillId="0" borderId="0" xfId="0" applyNumberFormat="1" applyAlignment="1" applyProtection="1">
      <alignment vertical="center"/>
      <protection/>
    </xf>
    <xf numFmtId="216" fontId="0" fillId="0" borderId="0" xfId="0" applyNumberFormat="1" applyAlignment="1">
      <alignment vertical="center"/>
    </xf>
    <xf numFmtId="217" fontId="0" fillId="0" borderId="0" xfId="0" applyNumberFormat="1" applyAlignment="1" applyProtection="1">
      <alignment vertical="center"/>
      <protection/>
    </xf>
    <xf numFmtId="218" fontId="0" fillId="0" borderId="0" xfId="0" applyNumberFormat="1" applyAlignment="1" applyProtection="1">
      <alignment vertical="center"/>
      <protection/>
    </xf>
    <xf numFmtId="219" fontId="0" fillId="0" borderId="0" xfId="0" applyNumberFormat="1" applyAlignment="1" applyProtection="1">
      <alignment vertical="center"/>
      <protection/>
    </xf>
    <xf numFmtId="220" fontId="0" fillId="0" borderId="0" xfId="0" applyNumberFormat="1" applyAlignment="1" applyProtection="1">
      <alignment vertical="center"/>
      <protection/>
    </xf>
    <xf numFmtId="221" fontId="0" fillId="0" borderId="0" xfId="0" applyNumberFormat="1" applyAlignment="1" applyProtection="1">
      <alignment vertical="center"/>
      <protection/>
    </xf>
    <xf numFmtId="0" fontId="5" fillId="0" borderId="0" xfId="0" applyNumberFormat="1" applyFont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552450</xdr:rowOff>
    </xdr:from>
    <xdr:to>
      <xdr:col>10</xdr:col>
      <xdr:colOff>733425</xdr:colOff>
      <xdr:row>0</xdr:row>
      <xdr:rowOff>1552575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905875" y="552450"/>
          <a:ext cx="5981700" cy="10096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Only if using Financing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Type 1, 2, 3, 4, 5, 9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or 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                (</a:t>
          </a:r>
          <a:r>
            <a:rPr lang="en-US" cap="none" sz="18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 used 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 grants,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client out-of-pocket, sweat equity)
</a:t>
          </a:r>
          <a:r>
            <a:rPr lang="en-US" cap="none" sz="18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Cells black out when not needed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L1:AA615" comment="" totalsRowShown="0">
  <autoFilter ref="L1:AA615"/>
  <tableColumns count="16">
    <tableColumn id="3" name="ERRORS"/>
    <tableColumn id="5" name="V1"/>
    <tableColumn id="6" name="V2"/>
    <tableColumn id="7" name="&quot;C&quot; options"/>
    <tableColumn id="8" name="&quot;D&quot; Options"/>
    <tableColumn id="9" name="ROLES"/>
    <tableColumn id="10" name="Q4"/>
    <tableColumn id="11" name="Q5"/>
    <tableColumn id="12" name="Q8"/>
    <tableColumn id="13" name="Q9"/>
    <tableColumn id="14" name="Q4-2"/>
    <tableColumn id="15" name="Q6"/>
    <tableColumn id="16" name="Q7"/>
    <tableColumn id="17" name="Q8-2"/>
    <tableColumn id="18" name="Q9-2"/>
    <tableColumn id="19" name="Q1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B764"/>
  <sheetViews>
    <sheetView tabSelected="1" zoomScale="75" zoomScaleNormal="75" zoomScalePageLayoutView="0" workbookViewId="0" topLeftCell="A1">
      <pane ySplit="1" topLeftCell="A35" activePane="bottomLeft" state="frozen"/>
      <selection pane="topLeft" activeCell="A1" sqref="A1"/>
      <selection pane="bottomLeft" activeCell="C46" sqref="C46"/>
    </sheetView>
  </sheetViews>
  <sheetFormatPr defaultColWidth="61.00390625" defaultRowHeight="12.75" customHeight="1"/>
  <cols>
    <col min="1" max="1" width="13.8515625" style="9" customWidth="1"/>
    <col min="2" max="2" width="29.421875" style="9" customWidth="1"/>
    <col min="3" max="3" width="60.140625" style="9" customWidth="1"/>
    <col min="4" max="4" width="18.140625" style="9" customWidth="1"/>
    <col min="5" max="5" width="12.00390625" style="9" customWidth="1"/>
    <col min="6" max="6" width="20.7109375" style="9" customWidth="1"/>
    <col min="7" max="7" width="21.421875" style="9" customWidth="1"/>
    <col min="8" max="8" width="9.7109375" style="9" customWidth="1"/>
    <col min="9" max="9" width="12.57421875" style="9" customWidth="1"/>
    <col min="10" max="10" width="14.28125" style="9" customWidth="1"/>
    <col min="11" max="11" width="11.57421875" style="9" customWidth="1"/>
    <col min="12" max="12" width="55.8515625" style="12" customWidth="1"/>
    <col min="13" max="13" width="17.8515625" style="9" hidden="1" customWidth="1"/>
    <col min="14" max="14" width="13.421875" style="9" hidden="1" customWidth="1"/>
    <col min="15" max="15" width="21.140625" style="9" hidden="1" customWidth="1"/>
    <col min="16" max="16" width="31.421875" style="9" hidden="1" customWidth="1"/>
    <col min="17" max="18" width="21.140625" style="9" hidden="1" customWidth="1"/>
    <col min="19" max="19" width="36.140625" style="9" hidden="1" customWidth="1"/>
    <col min="20" max="20" width="14.00390625" style="9" hidden="1" customWidth="1"/>
    <col min="21" max="21" width="9.140625" style="9" hidden="1" customWidth="1"/>
    <col min="22" max="23" width="14.00390625" style="9" hidden="1" customWidth="1"/>
    <col min="24" max="24" width="50.57421875" style="9" hidden="1" customWidth="1"/>
    <col min="25" max="27" width="9.140625" style="9" hidden="1" customWidth="1"/>
    <col min="28" max="28" width="32.28125" style="9" hidden="1" customWidth="1"/>
    <col min="29" max="29" width="29.421875" style="9" customWidth="1"/>
    <col min="30" max="247" width="9.140625" style="9" customWidth="1"/>
    <col min="248" max="248" width="5.421875" style="9" customWidth="1"/>
    <col min="249" max="249" width="54.00390625" style="9" customWidth="1"/>
    <col min="250" max="250" width="47.140625" style="9" customWidth="1"/>
    <col min="251" max="251" width="53.00390625" style="9" customWidth="1"/>
    <col min="252" max="252" width="54.28125" style="9" customWidth="1"/>
    <col min="253" max="16384" width="61.00390625" style="9" customWidth="1"/>
  </cols>
  <sheetData>
    <row r="1" spans="1:28" s="8" customFormat="1" ht="316.5" customHeight="1">
      <c r="A1" s="4" t="s">
        <v>6</v>
      </c>
      <c r="B1" s="4" t="s">
        <v>39</v>
      </c>
      <c r="C1" s="4" t="s">
        <v>40</v>
      </c>
      <c r="D1" s="4" t="s">
        <v>7</v>
      </c>
      <c r="E1" s="5" t="s">
        <v>0</v>
      </c>
      <c r="F1" s="6" t="s">
        <v>1</v>
      </c>
      <c r="G1" s="6" t="s">
        <v>2</v>
      </c>
      <c r="H1" s="6" t="s">
        <v>8</v>
      </c>
      <c r="I1" s="6" t="s">
        <v>3</v>
      </c>
      <c r="J1" s="7" t="s">
        <v>4</v>
      </c>
      <c r="K1" s="7" t="s">
        <v>5</v>
      </c>
      <c r="L1" s="66" t="s">
        <v>27</v>
      </c>
      <c r="M1" s="10" t="s">
        <v>20</v>
      </c>
      <c r="N1" s="10" t="s">
        <v>21</v>
      </c>
      <c r="O1" s="10" t="s">
        <v>22</v>
      </c>
      <c r="P1" s="10" t="s">
        <v>23</v>
      </c>
      <c r="Q1" s="10" t="s">
        <v>28</v>
      </c>
      <c r="R1" s="10" t="s">
        <v>29</v>
      </c>
      <c r="S1" s="10" t="s">
        <v>30</v>
      </c>
      <c r="T1" s="10" t="s">
        <v>31</v>
      </c>
      <c r="U1" s="10" t="s">
        <v>32</v>
      </c>
      <c r="V1" s="10" t="s">
        <v>36</v>
      </c>
      <c r="W1" s="10" t="s">
        <v>33</v>
      </c>
      <c r="X1" s="10" t="s">
        <v>34</v>
      </c>
      <c r="Y1" s="10" t="s">
        <v>37</v>
      </c>
      <c r="Z1" s="10" t="s">
        <v>38</v>
      </c>
      <c r="AA1" s="10" t="s">
        <v>35</v>
      </c>
      <c r="AB1" s="67"/>
    </row>
    <row r="2" spans="1:28" s="3" customFormat="1" ht="12" customHeight="1">
      <c r="A2" s="1">
        <v>1800001</v>
      </c>
      <c r="B2" s="2"/>
      <c r="C2" s="2"/>
      <c r="D2" s="2"/>
      <c r="E2" s="2"/>
      <c r="F2" s="2"/>
      <c r="G2" s="2"/>
      <c r="H2" s="2"/>
      <c r="I2" s="2"/>
      <c r="J2" s="2"/>
      <c r="K2" s="2"/>
      <c r="L2" s="11">
        <f>CONCATENATE(R2,S2,T2,U2,V2,W2,X2,Y2,Z2,AA2)</f>
      </c>
      <c r="M2" s="69">
        <f aca="true" t="shared" si="0" ref="M2:M109">IF(B2=1,"One",IF(B2=2,"TwoNew",IF(B2=3,"Three",IF(B2=4,"Four",IF(B2=5,"Five",IF(B2=6,"Six",IF(B2=7,"Seven","")))))))</f>
      </c>
      <c r="N2" s="69">
        <f aca="true" t="shared" si="1" ref="N2:N109">IF(B2=8,"Eight",IF(B2=9,"Nine",""))</f>
      </c>
      <c r="O2" s="69">
        <f aca="true" t="shared" si="2" ref="O2:O109">IF(LEN(M2)&gt;0,M2,N2)</f>
      </c>
      <c r="P2" s="69">
        <f aca="true" t="shared" si="3" ref="P2:P109">IF(OR(B2=6,B2=7),"FT_8",IF(OR(C2=17,C2=18),"FT_1",IF(C2=24,"FT_24",IF(C2=29,"FT_3",IF(LEN(B2)&gt;0,"Financing","")))))</f>
      </c>
      <c r="Q2" s="69">
        <f aca="true" t="shared" si="4" ref="Q2:Q109">IF(OR(AND(B2&gt;=1,B2&lt;=5),B2=8,B2=9),"Yes",IF(B2=0,"","No"))</f>
      </c>
      <c r="R2" s="69">
        <f aca="true" t="shared" si="5" ref="R2:R109">IF(AND(D2=11,B2&lt;&gt;4,C2&lt;&gt;26),"Financing Type 11 must have funding type 4 and source 26, ","")</f>
      </c>
      <c r="S2" s="69">
        <f aca="true" t="shared" si="6" ref="S2:S109">IF(AND(LEN(B2)&gt;0,E2&lt;1),"Amount must be greater than 0, ",IF(AND(LEN(B2)&gt;0,C2=29,E2&lt;&gt;10500),"Project Reinvest must equal $10,500, ",""))</f>
      </c>
      <c r="T2" s="69">
        <f aca="true" t="shared" si="7" ref="T2:T109">IF(OR(H2&lt;0,H2&gt;0.25),"Rate should be between 0 and 25%, ","")</f>
      </c>
      <c r="U2" s="69">
        <f aca="true" t="shared" si="8" ref="U2:U109">IF(AND(LEN(B2)&gt;0,I2&lt;0),"Term Not Valid, ","")</f>
      </c>
      <c r="V2" s="69">
        <f>IF(AND(B2=1,OR(D2&lt;=0,D2&gt;=5)),"Funding type 1, Financing should be 1-5, ","")</f>
      </c>
      <c r="W2" s="69">
        <f aca="true" t="shared" si="9" ref="W2:W109">IF(AND(OR(B2=1,B2=5),F2=3),"Funding Type 1 or 5 should not have underwriting role of 3, ","")</f>
      </c>
      <c r="X2" s="69">
        <f aca="true" t="shared" si="10" ref="X2:X109">IF(AND(OR(B2=1,B2=5),F2=4),"Funding Type 1 or 5 should not have Origination role of 4, ","")</f>
      </c>
      <c r="Y2" s="69">
        <f aca="true" t="shared" si="11" ref="Y2:Y109">IF(H2&gt;0.12,"Rate is considered high, verify, ","")</f>
      </c>
      <c r="Z2" s="69">
        <f aca="true" t="shared" si="12" ref="Z2:Z109">IF(AND(D2=1,OR(I2&lt;60,I2&gt;480)),"Tern for Financing type 1 should be between 60 and 480 months, ",IF(AND(AND(D2&gt;=2,D2&lt;=5),I2&gt;480),"Financing types 2-5 should have term less than 480, ",""))</f>
      </c>
      <c r="AA2" s="69">
        <f aca="true" t="shared" si="13" ref="AA2:AA109">IF(AND(D2=1,K2="Yes"),"1st mortgages are typically not forgivable, please verify","")</f>
      </c>
      <c r="AB2" s="68"/>
    </row>
    <row r="3" spans="1:28" s="3" customFormat="1" ht="12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1">
        <f>CONCATENATE(R3,S3,T3,U3,V3,W3,X3,Y3,Z3,AA3)</f>
      </c>
      <c r="M3" s="69">
        <f>IF(B3=1,"One",IF(B3=2,"TwoNew",IF(B3=3,"Three",IF(B3=4,"Four",IF(B3=5,"Five",IF(B3=6,"Six",IF(B3=7,"Seven","")))))))</f>
      </c>
      <c r="N3" s="69">
        <f>IF(B3=8,"Eight",IF(B3=9,"Nine",""))</f>
      </c>
      <c r="O3" s="69">
        <f>IF(LEN(M3)&gt;0,M3,N3)</f>
      </c>
      <c r="P3" s="69">
        <f>IF(OR(B3=6,B3=7),"FT_8",IF(OR(C3=17,C3=18),"FT_1",IF(C3=24,"FT_24",IF(C3=29,"FT_3",IF(LEN(B3)&gt;0,"Financing","")))))</f>
      </c>
      <c r="Q3" s="69">
        <f>IF(OR(AND(B3&gt;=1,B3&lt;=5),B3=8,B3=9),"Yes",IF(B3=0,"","No"))</f>
      </c>
      <c r="R3" s="69">
        <f>IF(AND(D3=11,B3&lt;&gt;4,C3&lt;&gt;26),"Financing Type 11 must have funding type 4 and source 26, ","")</f>
      </c>
      <c r="S3" s="69">
        <f>IF(AND(LEN(B3)&gt;0,E3&lt;1),"Amount must be greater than 0, ",IF(AND(LEN(B3)&gt;0,C3=29,E3&lt;&gt;10500),"Project Reinvest must equal $10,500, ",""))</f>
      </c>
      <c r="T3" s="69">
        <f>IF(OR(H3&lt;0,H3&gt;0.25),"Rate should be between 0 and 25%, ","")</f>
      </c>
      <c r="U3" s="69">
        <f>IF(AND(LEN(B3)&gt;0,I3&lt;0),"Term Not Valid, ","")</f>
      </c>
      <c r="V3" s="69">
        <f>IF(AND(B3=1,OR(D3&lt;=0,D3&gt;=5)),"Funding type 1, Financing should be 1-5, ","")</f>
      </c>
      <c r="W3" s="69">
        <f>IF(AND(OR(B3=1,B3=5),F3=3),"Funding Type 1 or 5 should not have underwriting role of 3, ","")</f>
      </c>
      <c r="X3" s="69">
        <f>IF(AND(OR(B3=1,B3=5),F3=4),"Funding Type 1 or 5 should not have Origination role of 4, ","")</f>
      </c>
      <c r="Y3" s="69">
        <f>IF(H3&gt;0.12,"Rate is considered high, verify, ","")</f>
      </c>
      <c r="Z3" s="69">
        <f>IF(AND(D3=1,OR(I3&lt;60,I3&gt;480)),"Tern for Financing type 1 should be between 60 and 480 months, ",IF(AND(AND(D3&gt;=2,D3&lt;=5),I3&gt;480),"Financing types 2-5 should have term less than 480, ",""))</f>
      </c>
      <c r="AA3" s="69">
        <f>IF(AND(D3=1,K3="Yes"),"1st mortgages are typically not forgivable, please verify","")</f>
      </c>
      <c r="AB3" s="68"/>
    </row>
    <row r="4" spans="1:28" s="3" customFormat="1" ht="12" customHeight="1">
      <c r="A4" s="1">
        <v>1800002</v>
      </c>
      <c r="B4" s="2"/>
      <c r="C4" s="2"/>
      <c r="D4" s="2"/>
      <c r="E4" s="2"/>
      <c r="F4" s="2"/>
      <c r="G4" s="2"/>
      <c r="H4" s="2"/>
      <c r="I4" s="2"/>
      <c r="J4" s="2"/>
      <c r="K4" s="2"/>
      <c r="L4" s="11">
        <f>CONCATENATE(R4,S4,T4,U4,V4,W4,X4,Y4,Z4,AA4)</f>
      </c>
      <c r="M4" s="69">
        <f>IF(B4=1,"One",IF(B4=2,"TwoNew",IF(B4=3,"Three",IF(B4=4,"Four",IF(B4=5,"Five",IF(B4=6,"Six",IF(B4=7,"Seven","")))))))</f>
      </c>
      <c r="N4" s="69">
        <f>IF(B4=8,"Eight",IF(B4=9,"Nine",""))</f>
      </c>
      <c r="O4" s="69">
        <f>IF(LEN(M4)&gt;0,M4,N4)</f>
      </c>
      <c r="P4" s="69">
        <f>IF(OR(B4=6,B4=7),"FT_8",IF(OR(C4=17,C4=18),"FT_1",IF(C4=24,"FT_24",IF(C4=29,"FT_3",IF(LEN(B4)&gt;0,"Financing","")))))</f>
      </c>
      <c r="Q4" s="69">
        <f>IF(OR(AND(B4&gt;=1,B4&lt;=5),B4=8,B4=9),"Yes",IF(B4=0,"","No"))</f>
      </c>
      <c r="R4" s="69">
        <f>IF(AND(D4=11,B4&lt;&gt;4,C4&lt;&gt;26),"Financing Type 11 must have funding type 4 and source 26, ","")</f>
      </c>
      <c r="S4" s="69">
        <f>IF(AND(LEN(B4)&gt;0,E4&lt;1),"Amount must be greater than 0, ",IF(AND(LEN(B4)&gt;0,C4=29,E4&lt;&gt;10500),"Project Reinvest must equal $10,500, ",""))</f>
      </c>
      <c r="T4" s="69">
        <f>IF(OR(H4&lt;0,H4&gt;0.25),"Rate should be between 0 and 25%, ","")</f>
      </c>
      <c r="U4" s="69">
        <f>IF(AND(LEN(B4)&gt;0,I4&lt;0),"Term Not Valid, ","")</f>
      </c>
      <c r="V4" s="69">
        <f>IF(AND(B4=1,OR(D4&lt;=0,D4&gt;=5)),"Funding type 1, Financing should be 1-5, ","")</f>
      </c>
      <c r="W4" s="69">
        <f>IF(AND(OR(B4=1,B4=5),F4=3),"Funding Type 1 or 5 should not have underwriting role of 3, ","")</f>
      </c>
      <c r="X4" s="69">
        <f>IF(AND(OR(B4=1,B4=5),F4=4),"Funding Type 1 or 5 should not have Origination role of 4, ","")</f>
      </c>
      <c r="Y4" s="69">
        <f>IF(H4&gt;0.12,"Rate is considered high, verify, ","")</f>
      </c>
      <c r="Z4" s="69">
        <f>IF(AND(D4=1,OR(I4&lt;60,I4&gt;480)),"Tern for Financing type 1 should be between 60 and 480 months, ",IF(AND(AND(D4&gt;=2,D4&lt;=5),I4&gt;480),"Financing types 2-5 should have term less than 480, ",""))</f>
      </c>
      <c r="AA4" s="69">
        <f>IF(AND(D4=1,K4="Yes"),"1st mortgages are typically not forgivable, please verify","")</f>
      </c>
      <c r="AB4" s="68"/>
    </row>
    <row r="5" spans="1:28" s="3" customFormat="1" ht="1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11">
        <f>CONCATENATE(R5,S5,T5,U5,V5,W5,X5,Y5,Z5,AA5)</f>
      </c>
      <c r="M5" s="69">
        <f>IF(B5=1,"One",IF(B5=2,"TwoNew",IF(B5=3,"Three",IF(B5=4,"Four",IF(B5=5,"Five",IF(B5=6,"Six",IF(B5=7,"Seven","")))))))</f>
      </c>
      <c r="N5" s="69">
        <f>IF(B5=8,"Eight",IF(B5=9,"Nine",""))</f>
      </c>
      <c r="O5" s="69">
        <f>IF(LEN(M5)&gt;0,M5,N5)</f>
      </c>
      <c r="P5" s="69">
        <f>IF(OR(B5=6,B5=7),"FT_8",IF(OR(C5=17,C5=18),"FT_1",IF(C5=24,"FT_24",IF(C5=29,"FT_3",IF(LEN(B5)&gt;0,"Financing","")))))</f>
      </c>
      <c r="Q5" s="69">
        <f>IF(OR(AND(B5&gt;=1,B5&lt;=5),B5=8,B5=9),"Yes",IF(B5=0,"","No"))</f>
      </c>
      <c r="R5" s="69">
        <f>IF(AND(D5=11,B5&lt;&gt;4,C5&lt;&gt;26),"Financing Type 11 must have funding type 4 and source 26, ","")</f>
      </c>
      <c r="S5" s="69">
        <f>IF(AND(LEN(B5)&gt;0,E5&lt;1),"Amount must be greater than 0, ",IF(AND(LEN(B5)&gt;0,C5=29,E5&lt;&gt;10500),"Project Reinvest must equal $10,500, ",""))</f>
      </c>
      <c r="T5" s="69">
        <f>IF(OR(H5&lt;0,H5&gt;0.25),"Rate should be between 0 and 25%, ","")</f>
      </c>
      <c r="U5" s="69">
        <f>IF(AND(LEN(B5)&gt;0,I5&lt;0),"Term Not Valid, ","")</f>
      </c>
      <c r="V5" s="69">
        <f>IF(AND(B5=1,OR(D5&lt;=0,D5&gt;=5)),"Funding type 1, Financing should be 1-5, ","")</f>
      </c>
      <c r="W5" s="69">
        <f>IF(AND(OR(B5=1,B5=5),F5=3),"Funding Type 1 or 5 should not have underwriting role of 3, ","")</f>
      </c>
      <c r="X5" s="69">
        <f>IF(AND(OR(B5=1,B5=5),F5=4),"Funding Type 1 or 5 should not have Origination role of 4, ","")</f>
      </c>
      <c r="Y5" s="69">
        <f>IF(H5&gt;0.12,"Rate is considered high, verify, ","")</f>
      </c>
      <c r="Z5" s="69">
        <f>IF(AND(D5=1,OR(I5&lt;60,I5&gt;480)),"Tern for Financing type 1 should be between 60 and 480 months, ",IF(AND(AND(D5&gt;=2,D5&lt;=5),I5&gt;480),"Financing types 2-5 should have term less than 480, ",""))</f>
      </c>
      <c r="AA5" s="69">
        <f>IF(AND(D5=1,K5="Yes"),"1st mortgages are typically not forgivable, please verify","")</f>
      </c>
      <c r="AB5" s="68"/>
    </row>
    <row r="6" spans="1:28" s="3" customFormat="1" ht="12" customHeight="1">
      <c r="A6" s="1">
        <v>1800003</v>
      </c>
      <c r="B6" s="2"/>
      <c r="C6" s="2"/>
      <c r="D6" s="2"/>
      <c r="E6" s="2"/>
      <c r="F6" s="2"/>
      <c r="G6" s="2"/>
      <c r="H6" s="2"/>
      <c r="I6" s="2"/>
      <c r="J6" s="2"/>
      <c r="K6" s="2"/>
      <c r="L6" s="11">
        <f>CONCATENATE(R6,S6,T6,U6,V6,W6,X6,Y6,Z6,AA6)</f>
      </c>
      <c r="M6" s="69">
        <f t="shared" si="0"/>
      </c>
      <c r="N6" s="69">
        <f t="shared" si="1"/>
      </c>
      <c r="O6" s="69">
        <f t="shared" si="2"/>
      </c>
      <c r="P6" s="69">
        <f t="shared" si="3"/>
      </c>
      <c r="Q6" s="69">
        <f t="shared" si="4"/>
      </c>
      <c r="R6" s="69">
        <f t="shared" si="5"/>
      </c>
      <c r="S6" s="69">
        <f t="shared" si="6"/>
      </c>
      <c r="T6" s="69">
        <f t="shared" si="7"/>
      </c>
      <c r="U6" s="69">
        <f t="shared" si="8"/>
      </c>
      <c r="V6" s="69">
        <f aca="true" t="shared" si="14" ref="V6:V109">IF(AND(B6=1,OR(D6&lt;=0,D6&gt;=5)),"Funding type 1, Financing should be 1-5, ","")</f>
      </c>
      <c r="W6" s="69">
        <f t="shared" si="9"/>
      </c>
      <c r="X6" s="69">
        <f t="shared" si="10"/>
      </c>
      <c r="Y6" s="69">
        <f t="shared" si="11"/>
      </c>
      <c r="Z6" s="69">
        <f t="shared" si="12"/>
      </c>
      <c r="AA6" s="69">
        <f t="shared" si="13"/>
      </c>
      <c r="AB6" s="68"/>
    </row>
    <row r="7" spans="1:28" s="3" customFormat="1" ht="12" customHeight="1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11">
        <f>CONCATENATE(R7,S7,T7,U7,V7,W7,X7,Y7,Z7,AA7)</f>
      </c>
      <c r="M7" s="69">
        <f>IF(B7=1,"One",IF(B7=2,"TwoNew",IF(B7=3,"Three",IF(B7=4,"Four",IF(B7=5,"Five",IF(B7=6,"Six",IF(B7=7,"Seven","")))))))</f>
      </c>
      <c r="N7" s="69">
        <f>IF(B7=8,"Eight",IF(B7=9,"Nine",""))</f>
      </c>
      <c r="O7" s="69">
        <f>IF(LEN(M7)&gt;0,M7,N7)</f>
      </c>
      <c r="P7" s="69">
        <f>IF(OR(B7=6,B7=7),"FT_8",IF(OR(C7=17,C7=18),"FT_1",IF(C7=24,"FT_24",IF(C7=29,"FT_3",IF(LEN(B7)&gt;0,"Financing","")))))</f>
      </c>
      <c r="Q7" s="69">
        <f>IF(OR(AND(B7&gt;=1,B7&lt;=5),B7=8,B7=9),"Yes",IF(B7=0,"","No"))</f>
      </c>
      <c r="R7" s="69">
        <f>IF(AND(D7=11,B7&lt;&gt;4,C7&lt;&gt;26),"Financing Type 11 must have funding type 4 and source 26, ","")</f>
      </c>
      <c r="S7" s="69">
        <f>IF(AND(LEN(B7)&gt;0,E7&lt;1),"Amount must be greater than 0, ",IF(AND(LEN(B7)&gt;0,C7=29,E7&lt;&gt;10500),"Project Reinvest must equal $10,500, ",""))</f>
      </c>
      <c r="T7" s="69">
        <f>IF(OR(H7&lt;0,H7&gt;0.25),"Rate should be between 0 and 25%, ","")</f>
      </c>
      <c r="U7" s="69">
        <f>IF(AND(LEN(B7)&gt;0,I7&lt;0),"Term Not Valid, ","")</f>
      </c>
      <c r="V7" s="69">
        <f>IF(AND(B7=1,OR(D7&lt;=0,D7&gt;=5)),"Funding type 1, Financing should be 1-5, ","")</f>
      </c>
      <c r="W7" s="69">
        <f>IF(AND(OR(B7=1,B7=5),F7=3),"Funding Type 1 or 5 should not have underwriting role of 3, ","")</f>
      </c>
      <c r="X7" s="69">
        <f>IF(AND(OR(B7=1,B7=5),F7=4),"Funding Type 1 or 5 should not have Origination role of 4, ","")</f>
      </c>
      <c r="Y7" s="69">
        <f>IF(H7&gt;0.12,"Rate is considered high, verify, ","")</f>
      </c>
      <c r="Z7" s="69">
        <f>IF(AND(D7=1,OR(I7&lt;60,I7&gt;480)),"Tern for Financing type 1 should be between 60 and 480 months, ",IF(AND(AND(D7&gt;=2,D7&lt;=5),I7&gt;480),"Financing types 2-5 should have term less than 480, ",""))</f>
      </c>
      <c r="AA7" s="69">
        <f>IF(AND(D7=1,K7="Yes"),"1st mortgages are typically not forgivable, please verify","")</f>
      </c>
      <c r="AB7" s="68"/>
    </row>
    <row r="8" spans="1:28" s="3" customFormat="1" ht="12" customHeight="1">
      <c r="A8" s="1">
        <v>1800004</v>
      </c>
      <c r="B8" s="2"/>
      <c r="C8" s="2"/>
      <c r="D8" s="2"/>
      <c r="E8" s="2"/>
      <c r="F8" s="2"/>
      <c r="G8" s="2"/>
      <c r="H8" s="2"/>
      <c r="I8" s="2"/>
      <c r="J8" s="2"/>
      <c r="K8" s="2"/>
      <c r="L8" s="11">
        <f>CONCATENATE(R8,S8,T8,U8,V8,W8,X8,Y8,Z8,AA8)</f>
      </c>
      <c r="M8" s="69">
        <f>IF(B8=1,"One",IF(B8=2,"TwoNew",IF(B8=3,"Three",IF(B8=4,"Four",IF(B8=5,"Five",IF(B8=6,"Six",IF(B8=7,"Seven","")))))))</f>
      </c>
      <c r="N8" s="69">
        <f>IF(B8=8,"Eight",IF(B8=9,"Nine",""))</f>
      </c>
      <c r="O8" s="69">
        <f>IF(LEN(M8)&gt;0,M8,N8)</f>
      </c>
      <c r="P8" s="69">
        <f>IF(OR(B8=6,B8=7),"FT_8",IF(OR(C8=17,C8=18),"FT_1",IF(C8=24,"FT_24",IF(C8=29,"FT_3",IF(LEN(B8)&gt;0,"Financing","")))))</f>
      </c>
      <c r="Q8" s="69">
        <f>IF(OR(AND(B8&gt;=1,B8&lt;=5),B8=8,B8=9),"Yes",IF(B8=0,"","No"))</f>
      </c>
      <c r="R8" s="69">
        <f>IF(AND(D8=11,B8&lt;&gt;4,C8&lt;&gt;26),"Financing Type 11 must have funding type 4 and source 26, ","")</f>
      </c>
      <c r="S8" s="69">
        <f>IF(AND(LEN(B8)&gt;0,E8&lt;1),"Amount must be greater than 0, ",IF(AND(LEN(B8)&gt;0,C8=29,E8&lt;&gt;10500),"Project Reinvest must equal $10,500, ",""))</f>
      </c>
      <c r="T8" s="69">
        <f>IF(OR(H8&lt;0,H8&gt;0.25),"Rate should be between 0 and 25%, ","")</f>
      </c>
      <c r="U8" s="69">
        <f>IF(AND(LEN(B8)&gt;0,I8&lt;0),"Term Not Valid, ","")</f>
      </c>
      <c r="V8" s="69">
        <f>IF(AND(B8=1,OR(D8&lt;=0,D8&gt;=5)),"Funding type 1, Financing should be 1-5, ","")</f>
      </c>
      <c r="W8" s="69">
        <f>IF(AND(OR(B8=1,B8=5),F8=3),"Funding Type 1 or 5 should not have underwriting role of 3, ","")</f>
      </c>
      <c r="X8" s="69">
        <f>IF(AND(OR(B8=1,B8=5),F8=4),"Funding Type 1 or 5 should not have Origination role of 4, ","")</f>
      </c>
      <c r="Y8" s="69">
        <f>IF(H8&gt;0.12,"Rate is considered high, verify, ","")</f>
      </c>
      <c r="Z8" s="69">
        <f>IF(AND(D8=1,OR(I8&lt;60,I8&gt;480)),"Tern for Financing type 1 should be between 60 and 480 months, ",IF(AND(AND(D8&gt;=2,D8&lt;=5),I8&gt;480),"Financing types 2-5 should have term less than 480, ",""))</f>
      </c>
      <c r="AA8" s="69">
        <f>IF(AND(D8=1,K8="Yes"),"1st mortgages are typically not forgivable, please verify","")</f>
      </c>
      <c r="AB8" s="68"/>
    </row>
    <row r="9" spans="1:28" s="3" customFormat="1" ht="12" customHeight="1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11">
        <f>CONCATENATE(R9,S9,T9,U9,V9,W9,X9,Y9,Z9,AA9)</f>
      </c>
      <c r="M9" s="69">
        <f>IF(B9=1,"One",IF(B9=2,"TwoNew",IF(B9=3,"Three",IF(B9=4,"Four",IF(B9=5,"Five",IF(B9=6,"Six",IF(B9=7,"Seven","")))))))</f>
      </c>
      <c r="N9" s="69">
        <f>IF(B9=8,"Eight",IF(B9=9,"Nine",""))</f>
      </c>
      <c r="O9" s="69">
        <f>IF(LEN(M9)&gt;0,M9,N9)</f>
      </c>
      <c r="P9" s="69">
        <f>IF(OR(B9=6,B9=7),"FT_8",IF(OR(C9=17,C9=18),"FT_1",IF(C9=24,"FT_24",IF(C9=29,"FT_3",IF(LEN(B9)&gt;0,"Financing","")))))</f>
      </c>
      <c r="Q9" s="69">
        <f>IF(OR(AND(B9&gt;=1,B9&lt;=5),B9=8,B9=9),"Yes",IF(B9=0,"","No"))</f>
      </c>
      <c r="R9" s="69">
        <f>IF(AND(D9=11,B9&lt;&gt;4,C9&lt;&gt;26),"Financing Type 11 must have funding type 4 and source 26, ","")</f>
      </c>
      <c r="S9" s="69">
        <f>IF(AND(LEN(B9)&gt;0,E9&lt;1),"Amount must be greater than 0, ",IF(AND(LEN(B9)&gt;0,C9=29,E9&lt;&gt;10500),"Project Reinvest must equal $10,500, ",""))</f>
      </c>
      <c r="T9" s="69">
        <f>IF(OR(H9&lt;0,H9&gt;0.25),"Rate should be between 0 and 25%, ","")</f>
      </c>
      <c r="U9" s="69">
        <f>IF(AND(LEN(B9)&gt;0,I9&lt;0),"Term Not Valid, ","")</f>
      </c>
      <c r="V9" s="69">
        <f>IF(AND(B9=1,OR(D9&lt;=0,D9&gt;=5)),"Funding type 1, Financing should be 1-5, ","")</f>
      </c>
      <c r="W9" s="69">
        <f>IF(AND(OR(B9=1,B9=5),F9=3),"Funding Type 1 or 5 should not have underwriting role of 3, ","")</f>
      </c>
      <c r="X9" s="69">
        <f>IF(AND(OR(B9=1,B9=5),F9=4),"Funding Type 1 or 5 should not have Origination role of 4, ","")</f>
      </c>
      <c r="Y9" s="69">
        <f>IF(H9&gt;0.12,"Rate is considered high, verify, ","")</f>
      </c>
      <c r="Z9" s="69">
        <f>IF(AND(D9=1,OR(I9&lt;60,I9&gt;480)),"Tern for Financing type 1 should be between 60 and 480 months, ",IF(AND(AND(D9&gt;=2,D9&lt;=5),I9&gt;480),"Financing types 2-5 should have term less than 480, ",""))</f>
      </c>
      <c r="AA9" s="69">
        <f>IF(AND(D9=1,K9="Yes"),"1st mortgages are typically not forgivable, please verify","")</f>
      </c>
      <c r="AB9" s="68"/>
    </row>
    <row r="10" spans="1:27" ht="12.75" customHeight="1">
      <c r="A10" s="1">
        <v>1800005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11">
        <f aca="true" t="shared" si="15" ref="L10:L110">CONCATENATE(R10,S10,T10,U10,V10,W10,X10,Y10,Z10,AA10)</f>
      </c>
      <c r="M10" s="12">
        <f t="shared" si="0"/>
      </c>
      <c r="N10" s="12">
        <f t="shared" si="1"/>
      </c>
      <c r="O10" s="12">
        <f t="shared" si="2"/>
      </c>
      <c r="P10" s="12">
        <f t="shared" si="3"/>
      </c>
      <c r="Q10" s="12">
        <f t="shared" si="4"/>
      </c>
      <c r="R10" s="12">
        <f t="shared" si="5"/>
      </c>
      <c r="S10" s="12">
        <f t="shared" si="6"/>
      </c>
      <c r="T10" s="12">
        <f t="shared" si="7"/>
      </c>
      <c r="U10" s="12">
        <f t="shared" si="8"/>
      </c>
      <c r="V10" s="12">
        <f t="shared" si="14"/>
      </c>
      <c r="W10" s="12">
        <f t="shared" si="9"/>
      </c>
      <c r="X10" s="12">
        <f t="shared" si="10"/>
      </c>
      <c r="Y10" s="12">
        <f t="shared" si="11"/>
      </c>
      <c r="Z10" s="12">
        <f t="shared" si="12"/>
      </c>
      <c r="AA10" s="12">
        <f t="shared" si="13"/>
      </c>
    </row>
    <row r="11" spans="1:27" ht="12.75" customHeight="1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11">
        <f>CONCATENATE(R11,S11,T11,U11,V11,W11,X11,Y11,Z11,AA11)</f>
      </c>
      <c r="M11" s="12">
        <f>IF(B11=1,"One",IF(B11=2,"TwoNew",IF(B11=3,"Three",IF(B11=4,"Four",IF(B11=5,"Five",IF(B11=6,"Six",IF(B11=7,"Seven","")))))))</f>
      </c>
      <c r="N11" s="12">
        <f>IF(B11=8,"Eight",IF(B11=9,"Nine",""))</f>
      </c>
      <c r="O11" s="12">
        <f>IF(LEN(M11)&gt;0,M11,N11)</f>
      </c>
      <c r="P11" s="12">
        <f>IF(OR(B11=6,B11=7),"FT_8",IF(OR(C11=17,C11=18),"FT_1",IF(C11=24,"FT_24",IF(C11=29,"FT_3",IF(LEN(B11)&gt;0,"Financing","")))))</f>
      </c>
      <c r="Q11" s="12">
        <f>IF(OR(AND(B11&gt;=1,B11&lt;=5),B11=8,B11=9),"Yes",IF(B11=0,"","No"))</f>
      </c>
      <c r="R11" s="12">
        <f>IF(AND(D11=11,B11&lt;&gt;4,C11&lt;&gt;26),"Financing Type 11 must have funding type 4 and source 26, ","")</f>
      </c>
      <c r="S11" s="12">
        <f>IF(AND(LEN(B11)&gt;0,E11&lt;1),"Amount must be greater than 0, ",IF(AND(LEN(B11)&gt;0,C11=29,E11&lt;&gt;10500),"Project Reinvest must equal $10,500, ",""))</f>
      </c>
      <c r="T11" s="12">
        <f>IF(OR(H11&lt;0,H11&gt;0.25),"Rate should be between 0 and 25%, ","")</f>
      </c>
      <c r="U11" s="12">
        <f>IF(AND(LEN(B11)&gt;0,I11&lt;0),"Term Not Valid, ","")</f>
      </c>
      <c r="V11" s="12">
        <f>IF(AND(B11=1,OR(D11&lt;=0,D11&gt;=5)),"Funding type 1, Financing should be 1-5, ","")</f>
      </c>
      <c r="W11" s="12">
        <f>IF(AND(OR(B11=1,B11=5),F11=3),"Funding Type 1 or 5 should not have underwriting role of 3, ","")</f>
      </c>
      <c r="X11" s="12">
        <f>IF(AND(OR(B11=1,B11=5),F11=4),"Funding Type 1 or 5 should not have Origination role of 4, ","")</f>
      </c>
      <c r="Y11" s="12">
        <f>IF(H11&gt;0.12,"Rate is considered high, verify, ","")</f>
      </c>
      <c r="Z11" s="12">
        <f>IF(AND(D11=1,OR(I11&lt;60,I11&gt;480)),"Tern for Financing type 1 should be between 60 and 480 months, ",IF(AND(AND(D11&gt;=2,D11&lt;=5),I11&gt;480),"Financing types 2-5 should have term less than 480, ",""))</f>
      </c>
      <c r="AA11" s="12">
        <f>IF(AND(D11=1,K11="Yes"),"1st mortgages are typically not forgivable, please verify","")</f>
      </c>
    </row>
    <row r="12" spans="1:27" ht="12.75" customHeight="1">
      <c r="A12" s="1">
        <v>1800006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11">
        <f>CONCATENATE(R12,S12,T12,U12,V12,W12,X12,Y12,Z12,AA12)</f>
      </c>
      <c r="M12" s="12">
        <f>IF(B12=1,"One",IF(B12=2,"TwoNew",IF(B12=3,"Three",IF(B12=4,"Four",IF(B12=5,"Five",IF(B12=6,"Six",IF(B12=7,"Seven","")))))))</f>
      </c>
      <c r="N12" s="12">
        <f>IF(B12=8,"Eight",IF(B12=9,"Nine",""))</f>
      </c>
      <c r="O12" s="12">
        <f>IF(LEN(M12)&gt;0,M12,N12)</f>
      </c>
      <c r="P12" s="12">
        <f>IF(OR(B12=6,B12=7),"FT_8",IF(OR(C12=17,C12=18),"FT_1",IF(C12=24,"FT_24",IF(C12=29,"FT_3",IF(LEN(B12)&gt;0,"Financing","")))))</f>
      </c>
      <c r="Q12" s="12">
        <f>IF(OR(AND(B12&gt;=1,B12&lt;=5),B12=8,B12=9),"Yes",IF(B12=0,"","No"))</f>
      </c>
      <c r="R12" s="12">
        <f>IF(AND(D12=11,B12&lt;&gt;4,C12&lt;&gt;26),"Financing Type 11 must have funding type 4 and source 26, ","")</f>
      </c>
      <c r="S12" s="12">
        <f>IF(AND(LEN(B12)&gt;0,E12&lt;1),"Amount must be greater than 0, ",IF(AND(LEN(B12)&gt;0,C12=29,E12&lt;&gt;10500),"Project Reinvest must equal $10,500, ",""))</f>
      </c>
      <c r="T12" s="12">
        <f>IF(OR(H12&lt;0,H12&gt;0.25),"Rate should be between 0 and 25%, ","")</f>
      </c>
      <c r="U12" s="12">
        <f>IF(AND(LEN(B12)&gt;0,I12&lt;0),"Term Not Valid, ","")</f>
      </c>
      <c r="V12" s="12">
        <f>IF(AND(B12=1,OR(D12&lt;=0,D12&gt;=5)),"Funding type 1, Financing should be 1-5, ","")</f>
      </c>
      <c r="W12" s="12">
        <f>IF(AND(OR(B12=1,B12=5),F12=3),"Funding Type 1 or 5 should not have underwriting role of 3, ","")</f>
      </c>
      <c r="X12" s="12">
        <f>IF(AND(OR(B12=1,B12=5),F12=4),"Funding Type 1 or 5 should not have Origination role of 4, ","")</f>
      </c>
      <c r="Y12" s="12">
        <f>IF(H12&gt;0.12,"Rate is considered high, verify, ","")</f>
      </c>
      <c r="Z12" s="12">
        <f>IF(AND(D12=1,OR(I12&lt;60,I12&gt;480)),"Tern for Financing type 1 should be between 60 and 480 months, ",IF(AND(AND(D12&gt;=2,D12&lt;=5),I12&gt;480),"Financing types 2-5 should have term less than 480, ",""))</f>
      </c>
      <c r="AA12" s="12">
        <f>IF(AND(D12=1,K12="Yes"),"1st mortgages are typically not forgivable, please verify","")</f>
      </c>
    </row>
    <row r="13" spans="1:27" ht="12.75" customHeight="1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11">
        <f>CONCATENATE(R13,S13,T13,U13,V13,W13,X13,Y13,Z13,AA13)</f>
      </c>
      <c r="M13" s="12">
        <f>IF(B13=1,"One",IF(B13=2,"TwoNew",IF(B13=3,"Three",IF(B13=4,"Four",IF(B13=5,"Five",IF(B13=6,"Six",IF(B13=7,"Seven","")))))))</f>
      </c>
      <c r="N13" s="12">
        <f>IF(B13=8,"Eight",IF(B13=9,"Nine",""))</f>
      </c>
      <c r="O13" s="12">
        <f>IF(LEN(M13)&gt;0,M13,N13)</f>
      </c>
      <c r="P13" s="12">
        <f>IF(OR(B13=6,B13=7),"FT_8",IF(OR(C13=17,C13=18),"FT_1",IF(C13=24,"FT_24",IF(C13=29,"FT_3",IF(LEN(B13)&gt;0,"Financing","")))))</f>
      </c>
      <c r="Q13" s="12">
        <f>IF(OR(AND(B13&gt;=1,B13&lt;=5),B13=8,B13=9),"Yes",IF(B13=0,"","No"))</f>
      </c>
      <c r="R13" s="12">
        <f>IF(AND(D13=11,B13&lt;&gt;4,C13&lt;&gt;26),"Financing Type 11 must have funding type 4 and source 26, ","")</f>
      </c>
      <c r="S13" s="12">
        <f>IF(AND(LEN(B13)&gt;0,E13&lt;1),"Amount must be greater than 0, ",IF(AND(LEN(B13)&gt;0,C13=29,E13&lt;&gt;10500),"Project Reinvest must equal $10,500, ",""))</f>
      </c>
      <c r="T13" s="12">
        <f>IF(OR(H13&lt;0,H13&gt;0.25),"Rate should be between 0 and 25%, ","")</f>
      </c>
      <c r="U13" s="12">
        <f>IF(AND(LEN(B13)&gt;0,I13&lt;0),"Term Not Valid, ","")</f>
      </c>
      <c r="V13" s="12">
        <f>IF(AND(B13=1,OR(D13&lt;=0,D13&gt;=5)),"Funding type 1, Financing should be 1-5, ","")</f>
      </c>
      <c r="W13" s="12">
        <f>IF(AND(OR(B13=1,B13=5),F13=3),"Funding Type 1 or 5 should not have underwriting role of 3, ","")</f>
      </c>
      <c r="X13" s="12">
        <f>IF(AND(OR(B13=1,B13=5),F13=4),"Funding Type 1 or 5 should not have Origination role of 4, ","")</f>
      </c>
      <c r="Y13" s="12">
        <f>IF(H13&gt;0.12,"Rate is considered high, verify, ","")</f>
      </c>
      <c r="Z13" s="12">
        <f>IF(AND(D13=1,OR(I13&lt;60,I13&gt;480)),"Tern for Financing type 1 should be between 60 and 480 months, ",IF(AND(AND(D13&gt;=2,D13&lt;=5),I13&gt;480),"Financing types 2-5 should have term less than 480, ",""))</f>
      </c>
      <c r="AA13" s="12">
        <f>IF(AND(D13=1,K13="Yes"),"1st mortgages are typically not forgivable, please verify","")</f>
      </c>
    </row>
    <row r="14" spans="1:27" ht="12.75" customHeight="1">
      <c r="A14" s="1">
        <v>1800007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11">
        <f t="shared" si="15"/>
      </c>
      <c r="M14" s="12">
        <f t="shared" si="0"/>
      </c>
      <c r="N14" s="12">
        <f t="shared" si="1"/>
      </c>
      <c r="O14" s="12">
        <f t="shared" si="2"/>
      </c>
      <c r="P14" s="12">
        <f t="shared" si="3"/>
      </c>
      <c r="Q14" s="12">
        <f t="shared" si="4"/>
      </c>
      <c r="R14" s="12">
        <f t="shared" si="5"/>
      </c>
      <c r="S14" s="12">
        <f t="shared" si="6"/>
      </c>
      <c r="T14" s="12">
        <f t="shared" si="7"/>
      </c>
      <c r="U14" s="12">
        <f t="shared" si="8"/>
      </c>
      <c r="V14" s="12">
        <f t="shared" si="14"/>
      </c>
      <c r="W14" s="12">
        <f t="shared" si="9"/>
      </c>
      <c r="X14" s="12">
        <f t="shared" si="10"/>
      </c>
      <c r="Y14" s="12">
        <f t="shared" si="11"/>
      </c>
      <c r="Z14" s="12">
        <f t="shared" si="12"/>
      </c>
      <c r="AA14" s="12">
        <f t="shared" si="13"/>
      </c>
    </row>
    <row r="15" spans="1:27" ht="12.75" customHeight="1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11">
        <f>CONCATENATE(R15,S15,T15,U15,V15,W15,X15,Y15,Z15,AA15)</f>
      </c>
      <c r="M15" s="12">
        <f>IF(B15=1,"One",IF(B15=2,"TwoNew",IF(B15=3,"Three",IF(B15=4,"Four",IF(B15=5,"Five",IF(B15=6,"Six",IF(B15=7,"Seven","")))))))</f>
      </c>
      <c r="N15" s="12">
        <f>IF(B15=8,"Eight",IF(B15=9,"Nine",""))</f>
      </c>
      <c r="O15" s="12">
        <f>IF(LEN(M15)&gt;0,M15,N15)</f>
      </c>
      <c r="P15" s="12">
        <f>IF(OR(B15=6,B15=7),"FT_8",IF(OR(C15=17,C15=18),"FT_1",IF(C15=24,"FT_24",IF(C15=29,"FT_3",IF(LEN(B15)&gt;0,"Financing","")))))</f>
      </c>
      <c r="Q15" s="12">
        <f>IF(OR(AND(B15&gt;=1,B15&lt;=5),B15=8,B15=9),"Yes",IF(B15=0,"","No"))</f>
      </c>
      <c r="R15" s="12">
        <f>IF(AND(D15=11,B15&lt;&gt;4,C15&lt;&gt;26),"Financing Type 11 must have funding type 4 and source 26, ","")</f>
      </c>
      <c r="S15" s="12">
        <f>IF(AND(LEN(B15)&gt;0,E15&lt;1),"Amount must be greater than 0, ",IF(AND(LEN(B15)&gt;0,C15=29,E15&lt;&gt;10500),"Project Reinvest must equal $10,500, ",""))</f>
      </c>
      <c r="T15" s="12">
        <f>IF(OR(H15&lt;0,H15&gt;0.25),"Rate should be between 0 and 25%, ","")</f>
      </c>
      <c r="U15" s="12">
        <f>IF(AND(LEN(B15)&gt;0,I15&lt;0),"Term Not Valid, ","")</f>
      </c>
      <c r="V15" s="12">
        <f>IF(AND(B15=1,OR(D15&lt;=0,D15&gt;=5)),"Funding type 1, Financing should be 1-5, ","")</f>
      </c>
      <c r="W15" s="12">
        <f>IF(AND(OR(B15=1,B15=5),F15=3),"Funding Type 1 or 5 should not have underwriting role of 3, ","")</f>
      </c>
      <c r="X15" s="12">
        <f>IF(AND(OR(B15=1,B15=5),F15=4),"Funding Type 1 or 5 should not have Origination role of 4, ","")</f>
      </c>
      <c r="Y15" s="12">
        <f>IF(H15&gt;0.12,"Rate is considered high, verify, ","")</f>
      </c>
      <c r="Z15" s="12">
        <f>IF(AND(D15=1,OR(I15&lt;60,I15&gt;480)),"Tern for Financing type 1 should be between 60 and 480 months, ",IF(AND(AND(D15&gt;=2,D15&lt;=5),I15&gt;480),"Financing types 2-5 should have term less than 480, ",""))</f>
      </c>
      <c r="AA15" s="12">
        <f>IF(AND(D15=1,K15="Yes"),"1st mortgages are typically not forgivable, please verify","")</f>
      </c>
    </row>
    <row r="16" spans="1:27" ht="12.75" customHeight="1">
      <c r="A16" s="1">
        <v>1800008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11">
        <f>CONCATENATE(R16,S16,T16,U16,V16,W16,X16,Y16,Z16,AA16)</f>
      </c>
      <c r="M16" s="12">
        <f>IF(B16=1,"One",IF(B16=2,"TwoNew",IF(B16=3,"Three",IF(B16=4,"Four",IF(B16=5,"Five",IF(B16=6,"Six",IF(B16=7,"Seven","")))))))</f>
      </c>
      <c r="N16" s="12">
        <f>IF(B16=8,"Eight",IF(B16=9,"Nine",""))</f>
      </c>
      <c r="O16" s="12">
        <f>IF(LEN(M16)&gt;0,M16,N16)</f>
      </c>
      <c r="P16" s="12">
        <f>IF(OR(B16=6,B16=7),"FT_8",IF(OR(C16=17,C16=18),"FT_1",IF(C16=24,"FT_24",IF(C16=29,"FT_3",IF(LEN(B16)&gt;0,"Financing","")))))</f>
      </c>
      <c r="Q16" s="12">
        <f>IF(OR(AND(B16&gt;=1,B16&lt;=5),B16=8,B16=9),"Yes",IF(B16=0,"","No"))</f>
      </c>
      <c r="R16" s="12">
        <f>IF(AND(D16=11,B16&lt;&gt;4,C16&lt;&gt;26),"Financing Type 11 must have funding type 4 and source 26, ","")</f>
      </c>
      <c r="S16" s="12">
        <f>IF(AND(LEN(B16)&gt;0,E16&lt;1),"Amount must be greater than 0, ",IF(AND(LEN(B16)&gt;0,C16=29,E16&lt;&gt;10500),"Project Reinvest must equal $10,500, ",""))</f>
      </c>
      <c r="T16" s="12">
        <f>IF(OR(H16&lt;0,H16&gt;0.25),"Rate should be between 0 and 25%, ","")</f>
      </c>
      <c r="U16" s="12">
        <f>IF(AND(LEN(B16)&gt;0,I16&lt;0),"Term Not Valid, ","")</f>
      </c>
      <c r="V16" s="12">
        <f>IF(AND(B16=1,OR(D16&lt;=0,D16&gt;=5)),"Funding type 1, Financing should be 1-5, ","")</f>
      </c>
      <c r="W16" s="12">
        <f>IF(AND(OR(B16=1,B16=5),F16=3),"Funding Type 1 or 5 should not have underwriting role of 3, ","")</f>
      </c>
      <c r="X16" s="12">
        <f>IF(AND(OR(B16=1,B16=5),F16=4),"Funding Type 1 or 5 should not have Origination role of 4, ","")</f>
      </c>
      <c r="Y16" s="12">
        <f>IF(H16&gt;0.12,"Rate is considered high, verify, ","")</f>
      </c>
      <c r="Z16" s="12">
        <f>IF(AND(D16=1,OR(I16&lt;60,I16&gt;480)),"Tern for Financing type 1 should be between 60 and 480 months, ",IF(AND(AND(D16&gt;=2,D16&lt;=5),I16&gt;480),"Financing types 2-5 should have term less than 480, ",""))</f>
      </c>
      <c r="AA16" s="12">
        <f>IF(AND(D16=1,K16="Yes"),"1st mortgages are typically not forgivable, please verify","")</f>
      </c>
    </row>
    <row r="17" spans="1:27" ht="12.75" customHeight="1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11">
        <f>CONCATENATE(R17,S17,T17,U17,V17,W17,X17,Y17,Z17,AA17)</f>
      </c>
      <c r="M17" s="12">
        <f>IF(B17=1,"One",IF(B17=2,"TwoNew",IF(B17=3,"Three",IF(B17=4,"Four",IF(B17=5,"Five",IF(B17=6,"Six",IF(B17=7,"Seven","")))))))</f>
      </c>
      <c r="N17" s="12">
        <f>IF(B17=8,"Eight",IF(B17=9,"Nine",""))</f>
      </c>
      <c r="O17" s="12">
        <f>IF(LEN(M17)&gt;0,M17,N17)</f>
      </c>
      <c r="P17" s="12">
        <f>IF(OR(B17=6,B17=7),"FT_8",IF(OR(C17=17,C17=18),"FT_1",IF(C17=24,"FT_24",IF(C17=29,"FT_3",IF(LEN(B17)&gt;0,"Financing","")))))</f>
      </c>
      <c r="Q17" s="12">
        <f>IF(OR(AND(B17&gt;=1,B17&lt;=5),B17=8,B17=9),"Yes",IF(B17=0,"","No"))</f>
      </c>
      <c r="R17" s="12">
        <f>IF(AND(D17=11,B17&lt;&gt;4,C17&lt;&gt;26),"Financing Type 11 must have funding type 4 and source 26, ","")</f>
      </c>
      <c r="S17" s="12">
        <f>IF(AND(LEN(B17)&gt;0,E17&lt;1),"Amount must be greater than 0, ",IF(AND(LEN(B17)&gt;0,C17=29,E17&lt;&gt;10500),"Project Reinvest must equal $10,500, ",""))</f>
      </c>
      <c r="T17" s="12">
        <f>IF(OR(H17&lt;0,H17&gt;0.25),"Rate should be between 0 and 25%, ","")</f>
      </c>
      <c r="U17" s="12">
        <f>IF(AND(LEN(B17)&gt;0,I17&lt;0),"Term Not Valid, ","")</f>
      </c>
      <c r="V17" s="12">
        <f>IF(AND(B17=1,OR(D17&lt;=0,D17&gt;=5)),"Funding type 1, Financing should be 1-5, ","")</f>
      </c>
      <c r="W17" s="12">
        <f>IF(AND(OR(B17=1,B17=5),F17=3),"Funding Type 1 or 5 should not have underwriting role of 3, ","")</f>
      </c>
      <c r="X17" s="12">
        <f>IF(AND(OR(B17=1,B17=5),F17=4),"Funding Type 1 or 5 should not have Origination role of 4, ","")</f>
      </c>
      <c r="Y17" s="12">
        <f>IF(H17&gt;0.12,"Rate is considered high, verify, ","")</f>
      </c>
      <c r="Z17" s="12">
        <f>IF(AND(D17=1,OR(I17&lt;60,I17&gt;480)),"Tern for Financing type 1 should be between 60 and 480 months, ",IF(AND(AND(D17&gt;=2,D17&lt;=5),I17&gt;480),"Financing types 2-5 should have term less than 480, ",""))</f>
      </c>
      <c r="AA17" s="12">
        <f>IF(AND(D17=1,K17="Yes"),"1st mortgages are typically not forgivable, please verify","")</f>
      </c>
    </row>
    <row r="18" spans="1:27" ht="12.75" customHeight="1">
      <c r="A18" s="1">
        <v>1800009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11">
        <f t="shared" si="15"/>
      </c>
      <c r="M18" s="12">
        <f t="shared" si="0"/>
      </c>
      <c r="N18" s="12">
        <f t="shared" si="1"/>
      </c>
      <c r="O18" s="12">
        <f t="shared" si="2"/>
      </c>
      <c r="P18" s="12">
        <f t="shared" si="3"/>
      </c>
      <c r="Q18" s="12">
        <f t="shared" si="4"/>
      </c>
      <c r="R18" s="12">
        <f t="shared" si="5"/>
      </c>
      <c r="S18" s="12">
        <f t="shared" si="6"/>
      </c>
      <c r="T18" s="12">
        <f t="shared" si="7"/>
      </c>
      <c r="U18" s="12">
        <f t="shared" si="8"/>
      </c>
      <c r="V18" s="12">
        <f t="shared" si="14"/>
      </c>
      <c r="W18" s="12">
        <f t="shared" si="9"/>
      </c>
      <c r="X18" s="12">
        <f t="shared" si="10"/>
      </c>
      <c r="Y18" s="12">
        <f t="shared" si="11"/>
      </c>
      <c r="Z18" s="12">
        <f t="shared" si="12"/>
      </c>
      <c r="AA18" s="12">
        <f t="shared" si="13"/>
      </c>
    </row>
    <row r="19" spans="1:27" ht="12.75" customHeight="1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11">
        <f>CONCATENATE(R19,S19,T19,U19,V19,W19,X19,Y19,Z19,AA19)</f>
      </c>
      <c r="M19" s="12">
        <f>IF(B19=1,"One",IF(B19=2,"TwoNew",IF(B19=3,"Three",IF(B19=4,"Four",IF(B19=5,"Five",IF(B19=6,"Six",IF(B19=7,"Seven","")))))))</f>
      </c>
      <c r="N19" s="12">
        <f>IF(B19=8,"Eight",IF(B19=9,"Nine",""))</f>
      </c>
      <c r="O19" s="12">
        <f>IF(LEN(M19)&gt;0,M19,N19)</f>
      </c>
      <c r="P19" s="12">
        <f>IF(OR(B19=6,B19=7),"FT_8",IF(OR(C19=17,C19=18),"FT_1",IF(C19=24,"FT_24",IF(C19=29,"FT_3",IF(LEN(B19)&gt;0,"Financing","")))))</f>
      </c>
      <c r="Q19" s="12">
        <f>IF(OR(AND(B19&gt;=1,B19&lt;=5),B19=8,B19=9),"Yes",IF(B19=0,"","No"))</f>
      </c>
      <c r="R19" s="12">
        <f>IF(AND(D19=11,B19&lt;&gt;4,C19&lt;&gt;26),"Financing Type 11 must have funding type 4 and source 26, ","")</f>
      </c>
      <c r="S19" s="12">
        <f>IF(AND(LEN(B19)&gt;0,E19&lt;1),"Amount must be greater than 0, ",IF(AND(LEN(B19)&gt;0,C19=29,E19&lt;&gt;10500),"Project Reinvest must equal $10,500, ",""))</f>
      </c>
      <c r="T19" s="12">
        <f>IF(OR(H19&lt;0,H19&gt;0.25),"Rate should be between 0 and 25%, ","")</f>
      </c>
      <c r="U19" s="12">
        <f>IF(AND(LEN(B19)&gt;0,I19&lt;0),"Term Not Valid, ","")</f>
      </c>
      <c r="V19" s="12">
        <f>IF(AND(B19=1,OR(D19&lt;=0,D19&gt;=5)),"Funding type 1, Financing should be 1-5, ","")</f>
      </c>
      <c r="W19" s="12">
        <f>IF(AND(OR(B19=1,B19=5),F19=3),"Funding Type 1 or 5 should not have underwriting role of 3, ","")</f>
      </c>
      <c r="X19" s="12">
        <f>IF(AND(OR(B19=1,B19=5),F19=4),"Funding Type 1 or 5 should not have Origination role of 4, ","")</f>
      </c>
      <c r="Y19" s="12">
        <f>IF(H19&gt;0.12,"Rate is considered high, verify, ","")</f>
      </c>
      <c r="Z19" s="12">
        <f>IF(AND(D19=1,OR(I19&lt;60,I19&gt;480)),"Tern for Financing type 1 should be between 60 and 480 months, ",IF(AND(AND(D19&gt;=2,D19&lt;=5),I19&gt;480),"Financing types 2-5 should have term less than 480, ",""))</f>
      </c>
      <c r="AA19" s="12">
        <f>IF(AND(D19=1,K19="Yes"),"1st mortgages are typically not forgivable, please verify","")</f>
      </c>
    </row>
    <row r="20" spans="1:27" ht="12.75" customHeight="1">
      <c r="A20" s="1">
        <v>1800010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11">
        <f>CONCATENATE(R20,S20,T20,U20,V20,W20,X20,Y20,Z20,AA20)</f>
      </c>
      <c r="M20" s="12">
        <f>IF(B20=1,"One",IF(B20=2,"TwoNew",IF(B20=3,"Three",IF(B20=4,"Four",IF(B20=5,"Five",IF(B20=6,"Six",IF(B20=7,"Seven","")))))))</f>
      </c>
      <c r="N20" s="12">
        <f>IF(B20=8,"Eight",IF(B20=9,"Nine",""))</f>
      </c>
      <c r="O20" s="12">
        <f>IF(LEN(M20)&gt;0,M20,N20)</f>
      </c>
      <c r="P20" s="12">
        <f>IF(OR(B20=6,B20=7),"FT_8",IF(OR(C20=17,C20=18),"FT_1",IF(C20=24,"FT_24",IF(C20=29,"FT_3",IF(LEN(B20)&gt;0,"Financing","")))))</f>
      </c>
      <c r="Q20" s="12">
        <f>IF(OR(AND(B20&gt;=1,B20&lt;=5),B20=8,B20=9),"Yes",IF(B20=0,"","No"))</f>
      </c>
      <c r="R20" s="12">
        <f>IF(AND(D20=11,B20&lt;&gt;4,C20&lt;&gt;26),"Financing Type 11 must have funding type 4 and source 26, ","")</f>
      </c>
      <c r="S20" s="12">
        <f>IF(AND(LEN(B20)&gt;0,E20&lt;1),"Amount must be greater than 0, ",IF(AND(LEN(B20)&gt;0,C20=29,E20&lt;&gt;10500),"Project Reinvest must equal $10,500, ",""))</f>
      </c>
      <c r="T20" s="12">
        <f>IF(OR(H20&lt;0,H20&gt;0.25),"Rate should be between 0 and 25%, ","")</f>
      </c>
      <c r="U20" s="12">
        <f>IF(AND(LEN(B20)&gt;0,I20&lt;0),"Term Not Valid, ","")</f>
      </c>
      <c r="V20" s="12">
        <f>IF(AND(B20=1,OR(D20&lt;=0,D20&gt;=5)),"Funding type 1, Financing should be 1-5, ","")</f>
      </c>
      <c r="W20" s="12">
        <f>IF(AND(OR(B20=1,B20=5),F20=3),"Funding Type 1 or 5 should not have underwriting role of 3, ","")</f>
      </c>
      <c r="X20" s="12">
        <f>IF(AND(OR(B20=1,B20=5),F20=4),"Funding Type 1 or 5 should not have Origination role of 4, ","")</f>
      </c>
      <c r="Y20" s="12">
        <f>IF(H20&gt;0.12,"Rate is considered high, verify, ","")</f>
      </c>
      <c r="Z20" s="12">
        <f>IF(AND(D20=1,OR(I20&lt;60,I20&gt;480)),"Tern for Financing type 1 should be between 60 and 480 months, ",IF(AND(AND(D20&gt;=2,D20&lt;=5),I20&gt;480),"Financing types 2-5 should have term less than 480, ",""))</f>
      </c>
      <c r="AA20" s="12">
        <f>IF(AND(D20=1,K20="Yes"),"1st mortgages are typically not forgivable, please verify","")</f>
      </c>
    </row>
    <row r="21" spans="1:27" ht="12.75" customHeight="1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11">
        <f>CONCATENATE(R21,S21,T21,U21,V21,W21,X21,Y21,Z21,AA21)</f>
      </c>
      <c r="M21" s="12">
        <f>IF(B21=1,"One",IF(B21=2,"TwoNew",IF(B21=3,"Three",IF(B21=4,"Four",IF(B21=5,"Five",IF(B21=6,"Six",IF(B21=7,"Seven","")))))))</f>
      </c>
      <c r="N21" s="12">
        <f>IF(B21=8,"Eight",IF(B21=9,"Nine",""))</f>
      </c>
      <c r="O21" s="12">
        <f>IF(LEN(M21)&gt;0,M21,N21)</f>
      </c>
      <c r="P21" s="12">
        <f>IF(OR(B21=6,B21=7),"FT_8",IF(OR(C21=17,C21=18),"FT_1",IF(C21=24,"FT_24",IF(C21=29,"FT_3",IF(LEN(B21)&gt;0,"Financing","")))))</f>
      </c>
      <c r="Q21" s="12">
        <f>IF(OR(AND(B21&gt;=1,B21&lt;=5),B21=8,B21=9),"Yes",IF(B21=0,"","No"))</f>
      </c>
      <c r="R21" s="12">
        <f>IF(AND(D21=11,B21&lt;&gt;4,C21&lt;&gt;26),"Financing Type 11 must have funding type 4 and source 26, ","")</f>
      </c>
      <c r="S21" s="12">
        <f>IF(AND(LEN(B21)&gt;0,E21&lt;1),"Amount must be greater than 0, ",IF(AND(LEN(B21)&gt;0,C21=29,E21&lt;&gt;10500),"Project Reinvest must equal $10,500, ",""))</f>
      </c>
      <c r="T21" s="12">
        <f>IF(OR(H21&lt;0,H21&gt;0.25),"Rate should be between 0 and 25%, ","")</f>
      </c>
      <c r="U21" s="12">
        <f>IF(AND(LEN(B21)&gt;0,I21&lt;0),"Term Not Valid, ","")</f>
      </c>
      <c r="V21" s="12">
        <f>IF(AND(B21=1,OR(D21&lt;=0,D21&gt;=5)),"Funding type 1, Financing should be 1-5, ","")</f>
      </c>
      <c r="W21" s="12">
        <f>IF(AND(OR(B21=1,B21=5),F21=3),"Funding Type 1 or 5 should not have underwriting role of 3, ","")</f>
      </c>
      <c r="X21" s="12">
        <f>IF(AND(OR(B21=1,B21=5),F21=4),"Funding Type 1 or 5 should not have Origination role of 4, ","")</f>
      </c>
      <c r="Y21" s="12">
        <f>IF(H21&gt;0.12,"Rate is considered high, verify, ","")</f>
      </c>
      <c r="Z21" s="12">
        <f>IF(AND(D21=1,OR(I21&lt;60,I21&gt;480)),"Tern for Financing type 1 should be between 60 and 480 months, ",IF(AND(AND(D21&gt;=2,D21&lt;=5),I21&gt;480),"Financing types 2-5 should have term less than 480, ",""))</f>
      </c>
      <c r="AA21" s="12">
        <f>IF(AND(D21=1,K21="Yes"),"1st mortgages are typically not forgivable, please verify","")</f>
      </c>
    </row>
    <row r="22" spans="1:27" ht="12.75" customHeight="1">
      <c r="A22" s="1">
        <v>1800011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11">
        <f>CONCATENATE(R22,S22,T22,U22,V22,W22,X22,Y22,Z22,AA22)</f>
      </c>
      <c r="M22" s="12">
        <f t="shared" si="0"/>
      </c>
      <c r="N22" s="12">
        <f t="shared" si="1"/>
      </c>
      <c r="O22" s="12">
        <f>IF(LEN(M22)&gt;0,M22,N22)</f>
      </c>
      <c r="P22" s="12">
        <f t="shared" si="3"/>
      </c>
      <c r="Q22" s="12">
        <f t="shared" si="4"/>
      </c>
      <c r="R22" s="12">
        <f>IF(AND(D22=11,B22&lt;&gt;4,C22&lt;&gt;26),"Financing Type 11 must have funding type 4 and source 26, ","")</f>
      </c>
      <c r="S22" s="12">
        <f t="shared" si="6"/>
      </c>
      <c r="T22" s="12">
        <f>IF(OR(H22&lt;0,H22&gt;0.25),"Rate should be between 0 and 25%, ","")</f>
      </c>
      <c r="U22" s="12">
        <f>IF(AND(LEN(B22)&gt;0,I22&lt;0),"Term Not Valid, ","")</f>
      </c>
      <c r="V22" s="12">
        <f>IF(AND(B22=1,OR(D22&lt;=0,D22&gt;=5)),"Funding type 1, Financing should be 1-5, ","")</f>
      </c>
      <c r="W22" s="12">
        <f>IF(AND(OR(B22=1,B22=5),F22=3),"Funding Type 1 or 5 should not have underwriting role of 3, ","")</f>
      </c>
      <c r="X22" s="12">
        <f>IF(AND(OR(B22=1,B22=5),F22=4),"Funding Type 1 or 5 should not have Origination role of 4, ","")</f>
      </c>
      <c r="Y22" s="12">
        <f>IF(H22&gt;0.12,"Rate is considered high, verify, ","")</f>
      </c>
      <c r="Z22" s="12">
        <f>IF(AND(D22=1,OR(I22&lt;60,I22&gt;480)),"Tern for Financing type 1 should be between 60 and 480 months, ",IF(AND(AND(D22&gt;=2,D22&lt;=5),I22&gt;480),"Financing types 2-5 should have term less than 480, ",""))</f>
      </c>
      <c r="AA22" s="12">
        <f>IF(AND(D22=1,K22="Yes"),"1st mortgages are typically not forgivable, please verify","")</f>
      </c>
    </row>
    <row r="23" spans="1:27" ht="12.75" customHeight="1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11">
        <f>CONCATENATE(R23,S23,T23,U23,V23,W23,X23,Y23,Z23,AA23)</f>
      </c>
      <c r="M23" s="12">
        <f>IF(B23=1,"One",IF(B23=2,"TwoNew",IF(B23=3,"Three",IF(B23=4,"Four",IF(B23=5,"Five",IF(B23=6,"Six",IF(B23=7,"Seven","")))))))</f>
      </c>
      <c r="N23" s="12">
        <f>IF(B23=8,"Eight",IF(B23=9,"Nine",""))</f>
      </c>
      <c r="O23" s="12">
        <f>IF(LEN(M23)&gt;0,M23,N23)</f>
      </c>
      <c r="P23" s="12">
        <f>IF(OR(B23=6,B23=7),"FT_8",IF(OR(C23=17,C23=18),"FT_1",IF(C23=24,"FT_24",IF(C23=29,"FT_3",IF(LEN(B23)&gt;0,"Financing","")))))</f>
      </c>
      <c r="Q23" s="12">
        <f>IF(OR(AND(B23&gt;=1,B23&lt;=5),B23=8,B23=9),"Yes",IF(B23=0,"","No"))</f>
      </c>
      <c r="R23" s="12">
        <f>IF(AND(D23=11,B23&lt;&gt;4,C23&lt;&gt;26),"Financing Type 11 must have funding type 4 and source 26, ","")</f>
      </c>
      <c r="S23" s="12">
        <f>IF(AND(LEN(B23)&gt;0,E23&lt;1),"Amount must be greater than 0, ",IF(AND(LEN(B23)&gt;0,C23=29,E23&lt;&gt;10500),"Project Reinvest must equal $10,500, ",""))</f>
      </c>
      <c r="T23" s="12">
        <f>IF(OR(H23&lt;0,H23&gt;0.25),"Rate should be between 0 and 25%, ","")</f>
      </c>
      <c r="U23" s="12">
        <f>IF(AND(LEN(B23)&gt;0,I23&lt;0),"Term Not Valid, ","")</f>
      </c>
      <c r="V23" s="12">
        <f>IF(AND(B23=1,OR(D23&lt;=0,D23&gt;=5)),"Funding type 1, Financing should be 1-5, ","")</f>
      </c>
      <c r="W23" s="12">
        <f>IF(AND(OR(B23=1,B23=5),F23=3),"Funding Type 1 or 5 should not have underwriting role of 3, ","")</f>
      </c>
      <c r="X23" s="12">
        <f>IF(AND(OR(B23=1,B23=5),F23=4),"Funding Type 1 or 5 should not have Origination role of 4, ","")</f>
      </c>
      <c r="Y23" s="12">
        <f>IF(H23&gt;0.12,"Rate is considered high, verify, ","")</f>
      </c>
      <c r="Z23" s="12">
        <f>IF(AND(D23=1,OR(I23&lt;60,I23&gt;480)),"Tern for Financing type 1 should be between 60 and 480 months, ",IF(AND(AND(D23&gt;=2,D23&lt;=5),I23&gt;480),"Financing types 2-5 should have term less than 480, ",""))</f>
      </c>
      <c r="AA23" s="12">
        <f>IF(AND(D23=1,K23="Yes"),"1st mortgages are typically not forgivable, please verify","")</f>
      </c>
    </row>
    <row r="24" spans="1:27" ht="12.75" customHeight="1">
      <c r="A24" s="1">
        <v>1800012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11">
        <f>CONCATENATE(R24,S24,T24,U24,V24,W24,X24,Y24,Z24,AA24)</f>
      </c>
      <c r="M24" s="12">
        <f>IF(B24=1,"One",IF(B24=2,"TwoNew",IF(B24=3,"Three",IF(B24=4,"Four",IF(B24=5,"Five",IF(B24=6,"Six",IF(B24=7,"Seven","")))))))</f>
      </c>
      <c r="N24" s="12">
        <f>IF(B24=8,"Eight",IF(B24=9,"Nine",""))</f>
      </c>
      <c r="O24" s="12">
        <f>IF(LEN(M24)&gt;0,M24,N24)</f>
      </c>
      <c r="P24" s="12">
        <f>IF(OR(B24=6,B24=7),"FT_8",IF(OR(C24=17,C24=18),"FT_1",IF(C24=24,"FT_24",IF(C24=29,"FT_3",IF(LEN(B24)&gt;0,"Financing","")))))</f>
      </c>
      <c r="Q24" s="12">
        <f>IF(OR(AND(B24&gt;=1,B24&lt;=5),B24=8,B24=9),"Yes",IF(B24=0,"","No"))</f>
      </c>
      <c r="R24" s="12">
        <f>IF(AND(D24=11,B24&lt;&gt;4,C24&lt;&gt;26),"Financing Type 11 must have funding type 4 and source 26, ","")</f>
      </c>
      <c r="S24" s="12">
        <f>IF(AND(LEN(B24)&gt;0,E24&lt;1),"Amount must be greater than 0, ",IF(AND(LEN(B24)&gt;0,C24=29,E24&lt;&gt;10500),"Project Reinvest must equal $10,500, ",""))</f>
      </c>
      <c r="T24" s="12">
        <f>IF(OR(H24&lt;0,H24&gt;0.25),"Rate should be between 0 and 25%, ","")</f>
      </c>
      <c r="U24" s="12">
        <f>IF(AND(LEN(B24)&gt;0,I24&lt;0),"Term Not Valid, ","")</f>
      </c>
      <c r="V24" s="12">
        <f>IF(AND(B24=1,OR(D24&lt;=0,D24&gt;=5)),"Funding type 1, Financing should be 1-5, ","")</f>
      </c>
      <c r="W24" s="12">
        <f>IF(AND(OR(B24=1,B24=5),F24=3),"Funding Type 1 or 5 should not have underwriting role of 3, ","")</f>
      </c>
      <c r="X24" s="12">
        <f>IF(AND(OR(B24=1,B24=5),F24=4),"Funding Type 1 or 5 should not have Origination role of 4, ","")</f>
      </c>
      <c r="Y24" s="12">
        <f>IF(H24&gt;0.12,"Rate is considered high, verify, ","")</f>
      </c>
      <c r="Z24" s="12">
        <f>IF(AND(D24=1,OR(I24&lt;60,I24&gt;480)),"Tern for Financing type 1 should be between 60 and 480 months, ",IF(AND(AND(D24&gt;=2,D24&lt;=5),I24&gt;480),"Financing types 2-5 should have term less than 480, ",""))</f>
      </c>
      <c r="AA24" s="12">
        <f>IF(AND(D24=1,K24="Yes"),"1st mortgages are typically not forgivable, please verify","")</f>
      </c>
    </row>
    <row r="25" spans="1:27" ht="12.75" customHeight="1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11">
        <f>CONCATENATE(R25,S25,T25,U25,V25,W25,X25,Y25,Z25,AA25)</f>
      </c>
      <c r="M25" s="12">
        <f>IF(B25=1,"One",IF(B25=2,"TwoNew",IF(B25=3,"Three",IF(B25=4,"Four",IF(B25=5,"Five",IF(B25=6,"Six",IF(B25=7,"Seven","")))))))</f>
      </c>
      <c r="N25" s="12">
        <f>IF(B25=8,"Eight",IF(B25=9,"Nine",""))</f>
      </c>
      <c r="O25" s="12">
        <f>IF(LEN(M25)&gt;0,M25,N25)</f>
      </c>
      <c r="P25" s="12">
        <f>IF(OR(B25=6,B25=7),"FT_8",IF(OR(C25=17,C25=18),"FT_1",IF(C25=24,"FT_24",IF(C25=29,"FT_3",IF(LEN(B25)&gt;0,"Financing","")))))</f>
      </c>
      <c r="Q25" s="12">
        <f>IF(OR(AND(B25&gt;=1,B25&lt;=5),B25=8,B25=9),"Yes",IF(B25=0,"","No"))</f>
      </c>
      <c r="R25" s="12">
        <f>IF(AND(D25=11,B25&lt;&gt;4,C25&lt;&gt;26),"Financing Type 11 must have funding type 4 and source 26, ","")</f>
      </c>
      <c r="S25" s="12">
        <f>IF(AND(LEN(B25)&gt;0,E25&lt;1),"Amount must be greater than 0, ",IF(AND(LEN(B25)&gt;0,C25=29,E25&lt;&gt;10500),"Project Reinvest must equal $10,500, ",""))</f>
      </c>
      <c r="T25" s="12">
        <f>IF(OR(H25&lt;0,H25&gt;0.25),"Rate should be between 0 and 25%, ","")</f>
      </c>
      <c r="U25" s="12">
        <f>IF(AND(LEN(B25)&gt;0,I25&lt;0),"Term Not Valid, ","")</f>
      </c>
      <c r="V25" s="12">
        <f>IF(AND(B25=1,OR(D25&lt;=0,D25&gt;=5)),"Funding type 1, Financing should be 1-5, ","")</f>
      </c>
      <c r="W25" s="12">
        <f>IF(AND(OR(B25=1,B25=5),F25=3),"Funding Type 1 or 5 should not have underwriting role of 3, ","")</f>
      </c>
      <c r="X25" s="12">
        <f>IF(AND(OR(B25=1,B25=5),F25=4),"Funding Type 1 or 5 should not have Origination role of 4, ","")</f>
      </c>
      <c r="Y25" s="12">
        <f>IF(H25&gt;0.12,"Rate is considered high, verify, ","")</f>
      </c>
      <c r="Z25" s="12">
        <f>IF(AND(D25=1,OR(I25&lt;60,I25&gt;480)),"Tern for Financing type 1 should be between 60 and 480 months, ",IF(AND(AND(D25&gt;=2,D25&lt;=5),I25&gt;480),"Financing types 2-5 should have term less than 480, ",""))</f>
      </c>
      <c r="AA25" s="12">
        <f>IF(AND(D25=1,K25="Yes"),"1st mortgages are typically not forgivable, please verify","")</f>
      </c>
    </row>
    <row r="26" spans="1:27" ht="12.75" customHeight="1">
      <c r="A26" s="1">
        <v>1800013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11">
        <f t="shared" si="15"/>
      </c>
      <c r="M26" s="12">
        <f t="shared" si="0"/>
      </c>
      <c r="N26" s="12">
        <f t="shared" si="1"/>
      </c>
      <c r="O26" s="12">
        <f t="shared" si="2"/>
      </c>
      <c r="P26" s="12">
        <f t="shared" si="3"/>
      </c>
      <c r="Q26" s="12">
        <f t="shared" si="4"/>
      </c>
      <c r="R26" s="12">
        <f t="shared" si="5"/>
      </c>
      <c r="S26" s="12">
        <f t="shared" si="6"/>
      </c>
      <c r="T26" s="12">
        <f t="shared" si="7"/>
      </c>
      <c r="U26" s="12">
        <f t="shared" si="8"/>
      </c>
      <c r="V26" s="12">
        <f t="shared" si="14"/>
      </c>
      <c r="W26" s="12">
        <f t="shared" si="9"/>
      </c>
      <c r="X26" s="12">
        <f t="shared" si="10"/>
      </c>
      <c r="Y26" s="12">
        <f t="shared" si="11"/>
      </c>
      <c r="Z26" s="12">
        <f t="shared" si="12"/>
      </c>
      <c r="AA26" s="12">
        <f t="shared" si="13"/>
      </c>
    </row>
    <row r="27" spans="1:27" ht="12.75" customHeight="1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11">
        <f>CONCATENATE(R27,S27,T27,U27,V27,W27,X27,Y27,Z27,AA27)</f>
      </c>
      <c r="M27" s="12">
        <f>IF(B27=1,"One",IF(B27=2,"TwoNew",IF(B27=3,"Three",IF(B27=4,"Four",IF(B27=5,"Five",IF(B27=6,"Six",IF(B27=7,"Seven","")))))))</f>
      </c>
      <c r="N27" s="12">
        <f>IF(B27=8,"Eight",IF(B27=9,"Nine",""))</f>
      </c>
      <c r="O27" s="12">
        <f>IF(LEN(M27)&gt;0,M27,N27)</f>
      </c>
      <c r="P27" s="12">
        <f>IF(OR(B27=6,B27=7),"FT_8",IF(OR(C27=17,C27=18),"FT_1",IF(C27=24,"FT_24",IF(C27=29,"FT_3",IF(LEN(B27)&gt;0,"Financing","")))))</f>
      </c>
      <c r="Q27" s="12">
        <f>IF(OR(AND(B27&gt;=1,B27&lt;=5),B27=8,B27=9),"Yes",IF(B27=0,"","No"))</f>
      </c>
      <c r="R27" s="12">
        <f>IF(AND(D27=11,B27&lt;&gt;4,C27&lt;&gt;26),"Financing Type 11 must have funding type 4 and source 26, ","")</f>
      </c>
      <c r="S27" s="12">
        <f>IF(AND(LEN(B27)&gt;0,E27&lt;1),"Amount must be greater than 0, ",IF(AND(LEN(B27)&gt;0,C27=29,E27&lt;&gt;10500),"Project Reinvest must equal $10,500, ",""))</f>
      </c>
      <c r="T27" s="12">
        <f>IF(OR(H27&lt;0,H27&gt;0.25),"Rate should be between 0 and 25%, ","")</f>
      </c>
      <c r="U27" s="12">
        <f>IF(AND(LEN(B27)&gt;0,I27&lt;0),"Term Not Valid, ","")</f>
      </c>
      <c r="V27" s="12">
        <f>IF(AND(B27=1,OR(D27&lt;=0,D27&gt;=5)),"Funding type 1, Financing should be 1-5, ","")</f>
      </c>
      <c r="W27" s="12">
        <f>IF(AND(OR(B27=1,B27=5),F27=3),"Funding Type 1 or 5 should not have underwriting role of 3, ","")</f>
      </c>
      <c r="X27" s="12">
        <f>IF(AND(OR(B27=1,B27=5),F27=4),"Funding Type 1 or 5 should not have Origination role of 4, ","")</f>
      </c>
      <c r="Y27" s="12">
        <f>IF(H27&gt;0.12,"Rate is considered high, verify, ","")</f>
      </c>
      <c r="Z27" s="12">
        <f>IF(AND(D27=1,OR(I27&lt;60,I27&gt;480)),"Tern for Financing type 1 should be between 60 and 480 months, ",IF(AND(AND(D27&gt;=2,D27&lt;=5),I27&gt;480),"Financing types 2-5 should have term less than 480, ",""))</f>
      </c>
      <c r="AA27" s="12">
        <f>IF(AND(D27=1,K27="Yes"),"1st mortgages are typically not forgivable, please verify","")</f>
      </c>
    </row>
    <row r="28" spans="1:27" ht="12.75" customHeight="1">
      <c r="A28" s="1">
        <v>1800014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11">
        <f>CONCATENATE(R28,S28,T28,U28,V28,W28,X28,Y28,Z28,AA28)</f>
      </c>
      <c r="M28" s="12">
        <f>IF(B28=1,"One",IF(B28=2,"TwoNew",IF(B28=3,"Three",IF(B28=4,"Four",IF(B28=5,"Five",IF(B28=6,"Six",IF(B28=7,"Seven","")))))))</f>
      </c>
      <c r="N28" s="12">
        <f>IF(B28=8,"Eight",IF(B28=9,"Nine",""))</f>
      </c>
      <c r="O28" s="12">
        <f>IF(LEN(M28)&gt;0,M28,N28)</f>
      </c>
      <c r="P28" s="12">
        <f>IF(OR(B28=6,B28=7),"FT_8",IF(OR(C28=17,C28=18),"FT_1",IF(C28=24,"FT_24",IF(C28=29,"FT_3",IF(LEN(B28)&gt;0,"Financing","")))))</f>
      </c>
      <c r="Q28" s="12">
        <f>IF(OR(AND(B28&gt;=1,B28&lt;=5),B28=8,B28=9),"Yes",IF(B28=0,"","No"))</f>
      </c>
      <c r="R28" s="12">
        <f>IF(AND(D28=11,B28&lt;&gt;4,C28&lt;&gt;26),"Financing Type 11 must have funding type 4 and source 26, ","")</f>
      </c>
      <c r="S28" s="12">
        <f>IF(AND(LEN(B28)&gt;0,E28&lt;1),"Amount must be greater than 0, ",IF(AND(LEN(B28)&gt;0,C28=29,E28&lt;&gt;10500),"Project Reinvest must equal $10,500, ",""))</f>
      </c>
      <c r="T28" s="12">
        <f>IF(OR(H28&lt;0,H28&gt;0.25),"Rate should be between 0 and 25%, ","")</f>
      </c>
      <c r="U28" s="12">
        <f>IF(AND(LEN(B28)&gt;0,I28&lt;0),"Term Not Valid, ","")</f>
      </c>
      <c r="V28" s="12">
        <f>IF(AND(B28=1,OR(D28&lt;=0,D28&gt;=5)),"Funding type 1, Financing should be 1-5, ","")</f>
      </c>
      <c r="W28" s="12">
        <f>IF(AND(OR(B28=1,B28=5),F28=3),"Funding Type 1 or 5 should not have underwriting role of 3, ","")</f>
      </c>
      <c r="X28" s="12">
        <f>IF(AND(OR(B28=1,B28=5),F28=4),"Funding Type 1 or 5 should not have Origination role of 4, ","")</f>
      </c>
      <c r="Y28" s="12">
        <f>IF(H28&gt;0.12,"Rate is considered high, verify, ","")</f>
      </c>
      <c r="Z28" s="12">
        <f>IF(AND(D28=1,OR(I28&lt;60,I28&gt;480)),"Tern for Financing type 1 should be between 60 and 480 months, ",IF(AND(AND(D28&gt;=2,D28&lt;=5),I28&gt;480),"Financing types 2-5 should have term less than 480, ",""))</f>
      </c>
      <c r="AA28" s="12">
        <f>IF(AND(D28=1,K28="Yes"),"1st mortgages are typically not forgivable, please verify","")</f>
      </c>
    </row>
    <row r="29" spans="1:27" ht="12.75" customHeight="1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11">
        <f>CONCATENATE(R29,S29,T29,U29,V29,W29,X29,Y29,Z29,AA29)</f>
      </c>
      <c r="M29" s="12">
        <f>IF(B29=1,"One",IF(B29=2,"TwoNew",IF(B29=3,"Three",IF(B29=4,"Four",IF(B29=5,"Five",IF(B29=6,"Six",IF(B29=7,"Seven","")))))))</f>
      </c>
      <c r="N29" s="12">
        <f>IF(B29=8,"Eight",IF(B29=9,"Nine",""))</f>
      </c>
      <c r="O29" s="12">
        <f>IF(LEN(M29)&gt;0,M29,N29)</f>
      </c>
      <c r="P29" s="12">
        <f>IF(OR(B29=6,B29=7),"FT_8",IF(OR(C29=17,C29=18),"FT_1",IF(C29=24,"FT_24",IF(C29=29,"FT_3",IF(LEN(B29)&gt;0,"Financing","")))))</f>
      </c>
      <c r="Q29" s="12">
        <f>IF(OR(AND(B29&gt;=1,B29&lt;=5),B29=8,B29=9),"Yes",IF(B29=0,"","No"))</f>
      </c>
      <c r="R29" s="12">
        <f>IF(AND(D29=11,B29&lt;&gt;4,C29&lt;&gt;26),"Financing Type 11 must have funding type 4 and source 26, ","")</f>
      </c>
      <c r="S29" s="12">
        <f>IF(AND(LEN(B29)&gt;0,E29&lt;1),"Amount must be greater than 0, ",IF(AND(LEN(B29)&gt;0,C29=29,E29&lt;&gt;10500),"Project Reinvest must equal $10,500, ",""))</f>
      </c>
      <c r="T29" s="12">
        <f>IF(OR(H29&lt;0,H29&gt;0.25),"Rate should be between 0 and 25%, ","")</f>
      </c>
      <c r="U29" s="12">
        <f>IF(AND(LEN(B29)&gt;0,I29&lt;0),"Term Not Valid, ","")</f>
      </c>
      <c r="V29" s="12">
        <f>IF(AND(B29=1,OR(D29&lt;=0,D29&gt;=5)),"Funding type 1, Financing should be 1-5, ","")</f>
      </c>
      <c r="W29" s="12">
        <f>IF(AND(OR(B29=1,B29=5),F29=3),"Funding Type 1 or 5 should not have underwriting role of 3, ","")</f>
      </c>
      <c r="X29" s="12">
        <f>IF(AND(OR(B29=1,B29=5),F29=4),"Funding Type 1 or 5 should not have Origination role of 4, ","")</f>
      </c>
      <c r="Y29" s="12">
        <f>IF(H29&gt;0.12,"Rate is considered high, verify, ","")</f>
      </c>
      <c r="Z29" s="12">
        <f>IF(AND(D29=1,OR(I29&lt;60,I29&gt;480)),"Tern for Financing type 1 should be between 60 and 480 months, ",IF(AND(AND(D29&gt;=2,D29&lt;=5),I29&gt;480),"Financing types 2-5 should have term less than 480, ",""))</f>
      </c>
      <c r="AA29" s="12">
        <f>IF(AND(D29=1,K29="Yes"),"1st mortgages are typically not forgivable, please verify","")</f>
      </c>
    </row>
    <row r="30" spans="1:27" ht="12.75" customHeight="1">
      <c r="A30" s="1">
        <v>1800015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11">
        <f t="shared" si="15"/>
      </c>
      <c r="M30" s="12">
        <f t="shared" si="0"/>
      </c>
      <c r="N30" s="12">
        <f t="shared" si="1"/>
      </c>
      <c r="O30" s="12">
        <f t="shared" si="2"/>
      </c>
      <c r="P30" s="12">
        <f t="shared" si="3"/>
      </c>
      <c r="Q30" s="12">
        <f t="shared" si="4"/>
      </c>
      <c r="R30" s="12">
        <f t="shared" si="5"/>
      </c>
      <c r="S30" s="12">
        <f t="shared" si="6"/>
      </c>
      <c r="T30" s="12">
        <f t="shared" si="7"/>
      </c>
      <c r="U30" s="12">
        <f t="shared" si="8"/>
      </c>
      <c r="V30" s="12">
        <f t="shared" si="14"/>
      </c>
      <c r="W30" s="12">
        <f t="shared" si="9"/>
      </c>
      <c r="X30" s="12">
        <f t="shared" si="10"/>
      </c>
      <c r="Y30" s="12">
        <f t="shared" si="11"/>
      </c>
      <c r="Z30" s="12">
        <f t="shared" si="12"/>
      </c>
      <c r="AA30" s="12">
        <f t="shared" si="13"/>
      </c>
    </row>
    <row r="31" spans="1:27" ht="12.75" customHeight="1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11">
        <f>CONCATENATE(R31,S31,T31,U31,V31,W31,X31,Y31,Z31,AA31)</f>
      </c>
      <c r="M31" s="12">
        <f>IF(B31=1,"One",IF(B31=2,"TwoNew",IF(B31=3,"Three",IF(B31=4,"Four",IF(B31=5,"Five",IF(B31=6,"Six",IF(B31=7,"Seven","")))))))</f>
      </c>
      <c r="N31" s="12">
        <f>IF(B31=8,"Eight",IF(B31=9,"Nine",""))</f>
      </c>
      <c r="O31" s="12">
        <f>IF(LEN(M31)&gt;0,M31,N31)</f>
      </c>
      <c r="P31" s="12">
        <f>IF(OR(B31=6,B31=7),"FT_8",IF(OR(C31=17,C31=18),"FT_1",IF(C31=24,"FT_24",IF(C31=29,"FT_3",IF(LEN(B31)&gt;0,"Financing","")))))</f>
      </c>
      <c r="Q31" s="12">
        <f>IF(OR(AND(B31&gt;=1,B31&lt;=5),B31=8,B31=9),"Yes",IF(B31=0,"","No"))</f>
      </c>
      <c r="R31" s="12">
        <f>IF(AND(D31=11,B31&lt;&gt;4,C31&lt;&gt;26),"Financing Type 11 must have funding type 4 and source 26, ","")</f>
      </c>
      <c r="S31" s="12">
        <f>IF(AND(LEN(B31)&gt;0,E31&lt;1),"Amount must be greater than 0, ",IF(AND(LEN(B31)&gt;0,C31=29,E31&lt;&gt;10500),"Project Reinvest must equal $10,500, ",""))</f>
      </c>
      <c r="T31" s="12">
        <f>IF(OR(H31&lt;0,H31&gt;0.25),"Rate should be between 0 and 25%, ","")</f>
      </c>
      <c r="U31" s="12">
        <f>IF(AND(LEN(B31)&gt;0,I31&lt;0),"Term Not Valid, ","")</f>
      </c>
      <c r="V31" s="12">
        <f>IF(AND(B31=1,OR(D31&lt;=0,D31&gt;=5)),"Funding type 1, Financing should be 1-5, ","")</f>
      </c>
      <c r="W31" s="12">
        <f>IF(AND(OR(B31=1,B31=5),F31=3),"Funding Type 1 or 5 should not have underwriting role of 3, ","")</f>
      </c>
      <c r="X31" s="12">
        <f>IF(AND(OR(B31=1,B31=5),F31=4),"Funding Type 1 or 5 should not have Origination role of 4, ","")</f>
      </c>
      <c r="Y31" s="12">
        <f>IF(H31&gt;0.12,"Rate is considered high, verify, ","")</f>
      </c>
      <c r="Z31" s="12">
        <f>IF(AND(D31=1,OR(I31&lt;60,I31&gt;480)),"Tern for Financing type 1 should be between 60 and 480 months, ",IF(AND(AND(D31&gt;=2,D31&lt;=5),I31&gt;480),"Financing types 2-5 should have term less than 480, ",""))</f>
      </c>
      <c r="AA31" s="12">
        <f>IF(AND(D31=1,K31="Yes"),"1st mortgages are typically not forgivable, please verify","")</f>
      </c>
    </row>
    <row r="32" spans="1:27" ht="12.75" customHeight="1">
      <c r="A32" s="1">
        <v>1800016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11">
        <f>CONCATENATE(R32,S32,T32,U32,V32,W32,X32,Y32,Z32,AA32)</f>
      </c>
      <c r="M32" s="12">
        <f>IF(B32=1,"One",IF(B32=2,"TwoNew",IF(B32=3,"Three",IF(B32=4,"Four",IF(B32=5,"Five",IF(B32=6,"Six",IF(B32=7,"Seven","")))))))</f>
      </c>
      <c r="N32" s="12">
        <f>IF(B32=8,"Eight",IF(B32=9,"Nine",""))</f>
      </c>
      <c r="O32" s="12">
        <f>IF(LEN(M32)&gt;0,M32,N32)</f>
      </c>
      <c r="P32" s="12">
        <f>IF(OR(B32=6,B32=7),"FT_8",IF(OR(C32=17,C32=18),"FT_1",IF(C32=24,"FT_24",IF(C32=29,"FT_3",IF(LEN(B32)&gt;0,"Financing","")))))</f>
      </c>
      <c r="Q32" s="12">
        <f>IF(OR(AND(B32&gt;=1,B32&lt;=5),B32=8,B32=9),"Yes",IF(B32=0,"","No"))</f>
      </c>
      <c r="R32" s="12">
        <f>IF(AND(D32=11,B32&lt;&gt;4,C32&lt;&gt;26),"Financing Type 11 must have funding type 4 and source 26, ","")</f>
      </c>
      <c r="S32" s="12">
        <f>IF(AND(LEN(B32)&gt;0,E32&lt;1),"Amount must be greater than 0, ",IF(AND(LEN(B32)&gt;0,C32=29,E32&lt;&gt;10500),"Project Reinvest must equal $10,500, ",""))</f>
      </c>
      <c r="T32" s="12">
        <f>IF(OR(H32&lt;0,H32&gt;0.25),"Rate should be between 0 and 25%, ","")</f>
      </c>
      <c r="U32" s="12">
        <f>IF(AND(LEN(B32)&gt;0,I32&lt;0),"Term Not Valid, ","")</f>
      </c>
      <c r="V32" s="12">
        <f>IF(AND(B32=1,OR(D32&lt;=0,D32&gt;=5)),"Funding type 1, Financing should be 1-5, ","")</f>
      </c>
      <c r="W32" s="12">
        <f>IF(AND(OR(B32=1,B32=5),F32=3),"Funding Type 1 or 5 should not have underwriting role of 3, ","")</f>
      </c>
      <c r="X32" s="12">
        <f>IF(AND(OR(B32=1,B32=5),F32=4),"Funding Type 1 or 5 should not have Origination role of 4, ","")</f>
      </c>
      <c r="Y32" s="12">
        <f>IF(H32&gt;0.12,"Rate is considered high, verify, ","")</f>
      </c>
      <c r="Z32" s="12">
        <f>IF(AND(D32=1,OR(I32&lt;60,I32&gt;480)),"Tern for Financing type 1 should be between 60 and 480 months, ",IF(AND(AND(D32&gt;=2,D32&lt;=5),I32&gt;480),"Financing types 2-5 should have term less than 480, ",""))</f>
      </c>
      <c r="AA32" s="12">
        <f>IF(AND(D32=1,K32="Yes"),"1st mortgages are typically not forgivable, please verify","")</f>
      </c>
    </row>
    <row r="33" spans="1:27" ht="12.75" customHeight="1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11">
        <f>CONCATENATE(R33,S33,T33,U33,V33,W33,X33,Y33,Z33,AA33)</f>
      </c>
      <c r="M33" s="12">
        <f>IF(B33=1,"One",IF(B33=2,"TwoNew",IF(B33=3,"Three",IF(B33=4,"Four",IF(B33=5,"Five",IF(B33=6,"Six",IF(B33=7,"Seven","")))))))</f>
      </c>
      <c r="N33" s="12">
        <f>IF(B33=8,"Eight",IF(B33=9,"Nine",""))</f>
      </c>
      <c r="O33" s="12">
        <f>IF(LEN(M33)&gt;0,M33,N33)</f>
      </c>
      <c r="P33" s="12">
        <f>IF(OR(B33=6,B33=7),"FT_8",IF(OR(C33=17,C33=18),"FT_1",IF(C33=24,"FT_24",IF(C33=29,"FT_3",IF(LEN(B33)&gt;0,"Financing","")))))</f>
      </c>
      <c r="Q33" s="12">
        <f>IF(OR(AND(B33&gt;=1,B33&lt;=5),B33=8,B33=9),"Yes",IF(B33=0,"","No"))</f>
      </c>
      <c r="R33" s="12">
        <f>IF(AND(D33=11,B33&lt;&gt;4,C33&lt;&gt;26),"Financing Type 11 must have funding type 4 and source 26, ","")</f>
      </c>
      <c r="S33" s="12">
        <f>IF(AND(LEN(B33)&gt;0,E33&lt;1),"Amount must be greater than 0, ",IF(AND(LEN(B33)&gt;0,C33=29,E33&lt;&gt;10500),"Project Reinvest must equal $10,500, ",""))</f>
      </c>
      <c r="T33" s="12">
        <f>IF(OR(H33&lt;0,H33&gt;0.25),"Rate should be between 0 and 25%, ","")</f>
      </c>
      <c r="U33" s="12">
        <f>IF(AND(LEN(B33)&gt;0,I33&lt;0),"Term Not Valid, ","")</f>
      </c>
      <c r="V33" s="12">
        <f>IF(AND(B33=1,OR(D33&lt;=0,D33&gt;=5)),"Funding type 1, Financing should be 1-5, ","")</f>
      </c>
      <c r="W33" s="12">
        <f>IF(AND(OR(B33=1,B33=5),F33=3),"Funding Type 1 or 5 should not have underwriting role of 3, ","")</f>
      </c>
      <c r="X33" s="12">
        <f>IF(AND(OR(B33=1,B33=5),F33=4),"Funding Type 1 or 5 should not have Origination role of 4, ","")</f>
      </c>
      <c r="Y33" s="12">
        <f>IF(H33&gt;0.12,"Rate is considered high, verify, ","")</f>
      </c>
      <c r="Z33" s="12">
        <f>IF(AND(D33=1,OR(I33&lt;60,I33&gt;480)),"Tern for Financing type 1 should be between 60 and 480 months, ",IF(AND(AND(D33&gt;=2,D33&lt;=5),I33&gt;480),"Financing types 2-5 should have term less than 480, ",""))</f>
      </c>
      <c r="AA33" s="12">
        <f>IF(AND(D33=1,K33="Yes"),"1st mortgages are typically not forgivable, please verify","")</f>
      </c>
    </row>
    <row r="34" spans="1:27" ht="12.75" customHeight="1">
      <c r="A34" s="1">
        <v>1800017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11">
        <f t="shared" si="15"/>
      </c>
      <c r="M34" s="12">
        <f t="shared" si="0"/>
      </c>
      <c r="N34" s="12">
        <f t="shared" si="1"/>
      </c>
      <c r="O34" s="12">
        <f t="shared" si="2"/>
      </c>
      <c r="P34" s="12">
        <f t="shared" si="3"/>
      </c>
      <c r="Q34" s="12">
        <f t="shared" si="4"/>
      </c>
      <c r="R34" s="12">
        <f t="shared" si="5"/>
      </c>
      <c r="S34" s="12">
        <f t="shared" si="6"/>
      </c>
      <c r="T34" s="12">
        <f t="shared" si="7"/>
      </c>
      <c r="U34" s="12">
        <f t="shared" si="8"/>
      </c>
      <c r="V34" s="12">
        <f t="shared" si="14"/>
      </c>
      <c r="W34" s="12">
        <f t="shared" si="9"/>
      </c>
      <c r="X34" s="12">
        <f t="shared" si="10"/>
      </c>
      <c r="Y34" s="12">
        <f t="shared" si="11"/>
      </c>
      <c r="Z34" s="12">
        <f t="shared" si="12"/>
      </c>
      <c r="AA34" s="12">
        <f t="shared" si="13"/>
      </c>
    </row>
    <row r="35" spans="1:27" ht="12.75" customHeight="1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11">
        <f>CONCATENATE(R35,S35,T35,U35,V35,W35,X35,Y35,Z35,AA35)</f>
      </c>
      <c r="M35" s="12">
        <f>IF(B35=1,"One",IF(B35=2,"TwoNew",IF(B35=3,"Three",IF(B35=4,"Four",IF(B35=5,"Five",IF(B35=6,"Six",IF(B35=7,"Seven","")))))))</f>
      </c>
      <c r="N35" s="12">
        <f>IF(B35=8,"Eight",IF(B35=9,"Nine",""))</f>
      </c>
      <c r="O35" s="12">
        <f>IF(LEN(M35)&gt;0,M35,N35)</f>
      </c>
      <c r="P35" s="12">
        <f>IF(OR(B35=6,B35=7),"FT_8",IF(OR(C35=17,C35=18),"FT_1",IF(C35=24,"FT_24",IF(C35=29,"FT_3",IF(LEN(B35)&gt;0,"Financing","")))))</f>
      </c>
      <c r="Q35" s="12">
        <f>IF(OR(AND(B35&gt;=1,B35&lt;=5),B35=8,B35=9),"Yes",IF(B35=0,"","No"))</f>
      </c>
      <c r="R35" s="12">
        <f>IF(AND(D35=11,B35&lt;&gt;4,C35&lt;&gt;26),"Financing Type 11 must have funding type 4 and source 26, ","")</f>
      </c>
      <c r="S35" s="12">
        <f>IF(AND(LEN(B35)&gt;0,E35&lt;1),"Amount must be greater than 0, ",IF(AND(LEN(B35)&gt;0,C35=29,E35&lt;&gt;10500),"Project Reinvest must equal $10,500, ",""))</f>
      </c>
      <c r="T35" s="12">
        <f>IF(OR(H35&lt;0,H35&gt;0.25),"Rate should be between 0 and 25%, ","")</f>
      </c>
      <c r="U35" s="12">
        <f>IF(AND(LEN(B35)&gt;0,I35&lt;0),"Term Not Valid, ","")</f>
      </c>
      <c r="V35" s="12">
        <f>IF(AND(B35=1,OR(D35&lt;=0,D35&gt;=5)),"Funding type 1, Financing should be 1-5, ","")</f>
      </c>
      <c r="W35" s="12">
        <f>IF(AND(OR(B35=1,B35=5),F35=3),"Funding Type 1 or 5 should not have underwriting role of 3, ","")</f>
      </c>
      <c r="X35" s="12">
        <f>IF(AND(OR(B35=1,B35=5),F35=4),"Funding Type 1 or 5 should not have Origination role of 4, ","")</f>
      </c>
      <c r="Y35" s="12">
        <f>IF(H35&gt;0.12,"Rate is considered high, verify, ","")</f>
      </c>
      <c r="Z35" s="12">
        <f>IF(AND(D35=1,OR(I35&lt;60,I35&gt;480)),"Tern for Financing type 1 should be between 60 and 480 months, ",IF(AND(AND(D35&gt;=2,D35&lt;=5),I35&gt;480),"Financing types 2-5 should have term less than 480, ",""))</f>
      </c>
      <c r="AA35" s="12">
        <f>IF(AND(D35=1,K35="Yes"),"1st mortgages are typically not forgivable, please verify","")</f>
      </c>
    </row>
    <row r="36" spans="1:27" ht="12.75" customHeight="1">
      <c r="A36" s="1">
        <v>1800018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11">
        <f>CONCATENATE(R36,S36,T36,U36,V36,W36,X36,Y36,Z36,AA36)</f>
      </c>
      <c r="M36" s="12">
        <f>IF(B36=1,"One",IF(B36=2,"TwoNew",IF(B36=3,"Three",IF(B36=4,"Four",IF(B36=5,"Five",IF(B36=6,"Six",IF(B36=7,"Seven","")))))))</f>
      </c>
      <c r="N36" s="12">
        <f>IF(B36=8,"Eight",IF(B36=9,"Nine",""))</f>
      </c>
      <c r="O36" s="12">
        <f>IF(LEN(M36)&gt;0,M36,N36)</f>
      </c>
      <c r="P36" s="12">
        <f>IF(OR(B36=6,B36=7),"FT_8",IF(OR(C36=17,C36=18),"FT_1",IF(C36=24,"FT_24",IF(C36=29,"FT_3",IF(LEN(B36)&gt;0,"Financing","")))))</f>
      </c>
      <c r="Q36" s="12">
        <f>IF(OR(AND(B36&gt;=1,B36&lt;=5),B36=8,B36=9),"Yes",IF(B36=0,"","No"))</f>
      </c>
      <c r="R36" s="12">
        <f>IF(AND(D36=11,B36&lt;&gt;4,C36&lt;&gt;26),"Financing Type 11 must have funding type 4 and source 26, ","")</f>
      </c>
      <c r="S36" s="12">
        <f>IF(AND(LEN(B36)&gt;0,E36&lt;1),"Amount must be greater than 0, ",IF(AND(LEN(B36)&gt;0,C36=29,E36&lt;&gt;10500),"Project Reinvest must equal $10,500, ",""))</f>
      </c>
      <c r="T36" s="12">
        <f>IF(OR(H36&lt;0,H36&gt;0.25),"Rate should be between 0 and 25%, ","")</f>
      </c>
      <c r="U36" s="12">
        <f>IF(AND(LEN(B36)&gt;0,I36&lt;0),"Term Not Valid, ","")</f>
      </c>
      <c r="V36" s="12">
        <f>IF(AND(B36=1,OR(D36&lt;=0,D36&gt;=5)),"Funding type 1, Financing should be 1-5, ","")</f>
      </c>
      <c r="W36" s="12">
        <f>IF(AND(OR(B36=1,B36=5),F36=3),"Funding Type 1 or 5 should not have underwriting role of 3, ","")</f>
      </c>
      <c r="X36" s="12">
        <f>IF(AND(OR(B36=1,B36=5),F36=4),"Funding Type 1 or 5 should not have Origination role of 4, ","")</f>
      </c>
      <c r="Y36" s="12">
        <f>IF(H36&gt;0.12,"Rate is considered high, verify, ","")</f>
      </c>
      <c r="Z36" s="12">
        <f>IF(AND(D36=1,OR(I36&lt;60,I36&gt;480)),"Tern for Financing type 1 should be between 60 and 480 months, ",IF(AND(AND(D36&gt;=2,D36&lt;=5),I36&gt;480),"Financing types 2-5 should have term less than 480, ",""))</f>
      </c>
      <c r="AA36" s="12">
        <f>IF(AND(D36=1,K36="Yes"),"1st mortgages are typically not forgivable, please verify","")</f>
      </c>
    </row>
    <row r="37" spans="1:27" ht="12.75" customHeight="1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11">
        <f>CONCATENATE(R37,S37,T37,U37,V37,W37,X37,Y37,Z37,AA37)</f>
      </c>
      <c r="M37" s="12">
        <f>IF(B37=1,"One",IF(B37=2,"TwoNew",IF(B37=3,"Three",IF(B37=4,"Four",IF(B37=5,"Five",IF(B37=6,"Six",IF(B37=7,"Seven","")))))))</f>
      </c>
      <c r="N37" s="12">
        <f>IF(B37=8,"Eight",IF(B37=9,"Nine",""))</f>
      </c>
      <c r="O37" s="12">
        <f>IF(LEN(M37)&gt;0,M37,N37)</f>
      </c>
      <c r="P37" s="12">
        <f>IF(OR(B37=6,B37=7),"FT_8",IF(OR(C37=17,C37=18),"FT_1",IF(C37=24,"FT_24",IF(C37=29,"FT_3",IF(LEN(B37)&gt;0,"Financing","")))))</f>
      </c>
      <c r="Q37" s="12">
        <f>IF(OR(AND(B37&gt;=1,B37&lt;=5),B37=8,B37=9),"Yes",IF(B37=0,"","No"))</f>
      </c>
      <c r="R37" s="12">
        <f>IF(AND(D37=11,B37&lt;&gt;4,C37&lt;&gt;26),"Financing Type 11 must have funding type 4 and source 26, ","")</f>
      </c>
      <c r="S37" s="12">
        <f>IF(AND(LEN(B37)&gt;0,E37&lt;1),"Amount must be greater than 0, ",IF(AND(LEN(B37)&gt;0,C37=29,E37&lt;&gt;10500),"Project Reinvest must equal $10,500, ",""))</f>
      </c>
      <c r="T37" s="12">
        <f>IF(OR(H37&lt;0,H37&gt;0.25),"Rate should be between 0 and 25%, ","")</f>
      </c>
      <c r="U37" s="12">
        <f>IF(AND(LEN(B37)&gt;0,I37&lt;0),"Term Not Valid, ","")</f>
      </c>
      <c r="V37" s="12">
        <f>IF(AND(B37=1,OR(D37&lt;=0,D37&gt;=5)),"Funding type 1, Financing should be 1-5, ","")</f>
      </c>
      <c r="W37" s="12">
        <f>IF(AND(OR(B37=1,B37=5),F37=3),"Funding Type 1 or 5 should not have underwriting role of 3, ","")</f>
      </c>
      <c r="X37" s="12">
        <f>IF(AND(OR(B37=1,B37=5),F37=4),"Funding Type 1 or 5 should not have Origination role of 4, ","")</f>
      </c>
      <c r="Y37" s="12">
        <f>IF(H37&gt;0.12,"Rate is considered high, verify, ","")</f>
      </c>
      <c r="Z37" s="12">
        <f>IF(AND(D37=1,OR(I37&lt;60,I37&gt;480)),"Tern for Financing type 1 should be between 60 and 480 months, ",IF(AND(AND(D37&gt;=2,D37&lt;=5),I37&gt;480),"Financing types 2-5 should have term less than 480, ",""))</f>
      </c>
      <c r="AA37" s="12">
        <f>IF(AND(D37=1,K37="Yes"),"1st mortgages are typically not forgivable, please verify","")</f>
      </c>
    </row>
    <row r="38" spans="1:27" ht="12.75" customHeight="1">
      <c r="A38" s="1">
        <v>1800019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11">
        <f t="shared" si="15"/>
      </c>
      <c r="M38" s="12">
        <f t="shared" si="0"/>
      </c>
      <c r="N38" s="12">
        <f t="shared" si="1"/>
      </c>
      <c r="O38" s="12">
        <f t="shared" si="2"/>
      </c>
      <c r="P38" s="12">
        <f t="shared" si="3"/>
      </c>
      <c r="Q38" s="12">
        <f t="shared" si="4"/>
      </c>
      <c r="R38" s="12">
        <f t="shared" si="5"/>
      </c>
      <c r="S38" s="12">
        <f t="shared" si="6"/>
      </c>
      <c r="T38" s="12">
        <f t="shared" si="7"/>
      </c>
      <c r="U38" s="12">
        <f t="shared" si="8"/>
      </c>
      <c r="V38" s="12">
        <f t="shared" si="14"/>
      </c>
      <c r="W38" s="12">
        <f t="shared" si="9"/>
      </c>
      <c r="X38" s="12">
        <f t="shared" si="10"/>
      </c>
      <c r="Y38" s="12">
        <f t="shared" si="11"/>
      </c>
      <c r="Z38" s="12">
        <f t="shared" si="12"/>
      </c>
      <c r="AA38" s="12">
        <f t="shared" si="13"/>
      </c>
    </row>
    <row r="39" spans="1:27" ht="12.75" customHeight="1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11">
        <f>CONCATENATE(R39,S39,T39,U39,V39,W39,X39,Y39,Z39,AA39)</f>
      </c>
      <c r="M39" s="12">
        <f>IF(B39=1,"One",IF(B39=2,"TwoNew",IF(B39=3,"Three",IF(B39=4,"Four",IF(B39=5,"Five",IF(B39=6,"Six",IF(B39=7,"Seven","")))))))</f>
      </c>
      <c r="N39" s="12">
        <f>IF(B39=8,"Eight",IF(B39=9,"Nine",""))</f>
      </c>
      <c r="O39" s="12">
        <f>IF(LEN(M39)&gt;0,M39,N39)</f>
      </c>
      <c r="P39" s="12">
        <f>IF(OR(B39=6,B39=7),"FT_8",IF(OR(C39=17,C39=18),"FT_1",IF(C39=24,"FT_24",IF(C39=29,"FT_3",IF(LEN(B39)&gt;0,"Financing","")))))</f>
      </c>
      <c r="Q39" s="12">
        <f>IF(OR(AND(B39&gt;=1,B39&lt;=5),B39=8,B39=9),"Yes",IF(B39=0,"","No"))</f>
      </c>
      <c r="R39" s="12">
        <f>IF(AND(D39=11,B39&lt;&gt;4,C39&lt;&gt;26),"Financing Type 11 must have funding type 4 and source 26, ","")</f>
      </c>
      <c r="S39" s="12">
        <f>IF(AND(LEN(B39)&gt;0,E39&lt;1),"Amount must be greater than 0, ",IF(AND(LEN(B39)&gt;0,C39=29,E39&lt;&gt;10500),"Project Reinvest must equal $10,500, ",""))</f>
      </c>
      <c r="T39" s="12">
        <f>IF(OR(H39&lt;0,H39&gt;0.25),"Rate should be between 0 and 25%, ","")</f>
      </c>
      <c r="U39" s="12">
        <f>IF(AND(LEN(B39)&gt;0,I39&lt;0),"Term Not Valid, ","")</f>
      </c>
      <c r="V39" s="12">
        <f>IF(AND(B39=1,OR(D39&lt;=0,D39&gt;=5)),"Funding type 1, Financing should be 1-5, ","")</f>
      </c>
      <c r="W39" s="12">
        <f>IF(AND(OR(B39=1,B39=5),F39=3),"Funding Type 1 or 5 should not have underwriting role of 3, ","")</f>
      </c>
      <c r="X39" s="12">
        <f>IF(AND(OR(B39=1,B39=5),F39=4),"Funding Type 1 or 5 should not have Origination role of 4, ","")</f>
      </c>
      <c r="Y39" s="12">
        <f>IF(H39&gt;0.12,"Rate is considered high, verify, ","")</f>
      </c>
      <c r="Z39" s="12">
        <f>IF(AND(D39=1,OR(I39&lt;60,I39&gt;480)),"Tern for Financing type 1 should be between 60 and 480 months, ",IF(AND(AND(D39&gt;=2,D39&lt;=5),I39&gt;480),"Financing types 2-5 should have term less than 480, ",""))</f>
      </c>
      <c r="AA39" s="12">
        <f>IF(AND(D39=1,K39="Yes"),"1st mortgages are typically not forgivable, please verify","")</f>
      </c>
    </row>
    <row r="40" spans="1:27" ht="12.75" customHeight="1">
      <c r="A40" s="1">
        <v>1800020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11">
        <f>CONCATENATE(R40,S40,T40,U40,V40,W40,X40,Y40,Z40,AA40)</f>
      </c>
      <c r="M40" s="12">
        <f>IF(B40=1,"One",IF(B40=2,"TwoNew",IF(B40=3,"Three",IF(B40=4,"Four",IF(B40=5,"Five",IF(B40=6,"Six",IF(B40=7,"Seven","")))))))</f>
      </c>
      <c r="N40" s="12">
        <f>IF(B40=8,"Eight",IF(B40=9,"Nine",""))</f>
      </c>
      <c r="O40" s="12">
        <f>IF(LEN(M40)&gt;0,M40,N40)</f>
      </c>
      <c r="P40" s="12">
        <f>IF(OR(B40=6,B40=7),"FT_8",IF(OR(C40=17,C40=18),"FT_1",IF(C40=24,"FT_24",IF(C40=29,"FT_3",IF(LEN(B40)&gt;0,"Financing","")))))</f>
      </c>
      <c r="Q40" s="12">
        <f>IF(OR(AND(B40&gt;=1,B40&lt;=5),B40=8,B40=9),"Yes",IF(B40=0,"","No"))</f>
      </c>
      <c r="R40" s="12">
        <f>IF(AND(D40=11,B40&lt;&gt;4,C40&lt;&gt;26),"Financing Type 11 must have funding type 4 and source 26, ","")</f>
      </c>
      <c r="S40" s="12">
        <f>IF(AND(LEN(B40)&gt;0,E40&lt;1),"Amount must be greater than 0, ",IF(AND(LEN(B40)&gt;0,C40=29,E40&lt;&gt;10500),"Project Reinvest must equal $10,500, ",""))</f>
      </c>
      <c r="T40" s="12">
        <f>IF(OR(H40&lt;0,H40&gt;0.25),"Rate should be between 0 and 25%, ","")</f>
      </c>
      <c r="U40" s="12">
        <f>IF(AND(LEN(B40)&gt;0,I40&lt;0),"Term Not Valid, ","")</f>
      </c>
      <c r="V40" s="12">
        <f>IF(AND(B40=1,OR(D40&lt;=0,D40&gt;=5)),"Funding type 1, Financing should be 1-5, ","")</f>
      </c>
      <c r="W40" s="12">
        <f>IF(AND(OR(B40=1,B40=5),F40=3),"Funding Type 1 or 5 should not have underwriting role of 3, ","")</f>
      </c>
      <c r="X40" s="12">
        <f>IF(AND(OR(B40=1,B40=5),F40=4),"Funding Type 1 or 5 should not have Origination role of 4, ","")</f>
      </c>
      <c r="Y40" s="12">
        <f>IF(H40&gt;0.12,"Rate is considered high, verify, ","")</f>
      </c>
      <c r="Z40" s="12">
        <f>IF(AND(D40=1,OR(I40&lt;60,I40&gt;480)),"Tern for Financing type 1 should be between 60 and 480 months, ",IF(AND(AND(D40&gt;=2,D40&lt;=5),I40&gt;480),"Financing types 2-5 should have term less than 480, ",""))</f>
      </c>
      <c r="AA40" s="12">
        <f>IF(AND(D40=1,K40="Yes"),"1st mortgages are typically not forgivable, please verify","")</f>
      </c>
    </row>
    <row r="41" spans="1:27" ht="12.75" customHeight="1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11">
        <f>CONCATENATE(R41,S41,T41,U41,V41,W41,X41,Y41,Z41,AA41)</f>
      </c>
      <c r="M41" s="12">
        <f>IF(B41=1,"One",IF(B41=2,"TwoNew",IF(B41=3,"Three",IF(B41=4,"Four",IF(B41=5,"Five",IF(B41=6,"Six",IF(B41=7,"Seven","")))))))</f>
      </c>
      <c r="N41" s="12">
        <f>IF(B41=8,"Eight",IF(B41=9,"Nine",""))</f>
      </c>
      <c r="O41" s="12">
        <f>IF(LEN(M41)&gt;0,M41,N41)</f>
      </c>
      <c r="P41" s="12">
        <f>IF(OR(B41=6,B41=7),"FT_8",IF(OR(C41=17,C41=18),"FT_1",IF(C41=24,"FT_24",IF(C41=29,"FT_3",IF(LEN(B41)&gt;0,"Financing","")))))</f>
      </c>
      <c r="Q41" s="12">
        <f>IF(OR(AND(B41&gt;=1,B41&lt;=5),B41=8,B41=9),"Yes",IF(B41=0,"","No"))</f>
      </c>
      <c r="R41" s="12">
        <f>IF(AND(D41=11,B41&lt;&gt;4,C41&lt;&gt;26),"Financing Type 11 must have funding type 4 and source 26, ","")</f>
      </c>
      <c r="S41" s="12">
        <f>IF(AND(LEN(B41)&gt;0,E41&lt;1),"Amount must be greater than 0, ",IF(AND(LEN(B41)&gt;0,C41=29,E41&lt;&gt;10500),"Project Reinvest must equal $10,500, ",""))</f>
      </c>
      <c r="T41" s="12">
        <f>IF(OR(H41&lt;0,H41&gt;0.25),"Rate should be between 0 and 25%, ","")</f>
      </c>
      <c r="U41" s="12">
        <f>IF(AND(LEN(B41)&gt;0,I41&lt;0),"Term Not Valid, ","")</f>
      </c>
      <c r="V41" s="12">
        <f>IF(AND(B41=1,OR(D41&lt;=0,D41&gt;=5)),"Funding type 1, Financing should be 1-5, ","")</f>
      </c>
      <c r="W41" s="12">
        <f>IF(AND(OR(B41=1,B41=5),F41=3),"Funding Type 1 or 5 should not have underwriting role of 3, ","")</f>
      </c>
      <c r="X41" s="12">
        <f>IF(AND(OR(B41=1,B41=5),F41=4),"Funding Type 1 or 5 should not have Origination role of 4, ","")</f>
      </c>
      <c r="Y41" s="12">
        <f>IF(H41&gt;0.12,"Rate is considered high, verify, ","")</f>
      </c>
      <c r="Z41" s="12">
        <f>IF(AND(D41=1,OR(I41&lt;60,I41&gt;480)),"Tern for Financing type 1 should be between 60 and 480 months, ",IF(AND(AND(D41&gt;=2,D41&lt;=5),I41&gt;480),"Financing types 2-5 should have term less than 480, ",""))</f>
      </c>
      <c r="AA41" s="12">
        <f>IF(AND(D41=1,K41="Yes"),"1st mortgages are typically not forgivable, please verify","")</f>
      </c>
    </row>
    <row r="42" spans="1:27" ht="12.75" customHeight="1">
      <c r="A42" s="1">
        <v>1800021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11">
        <f t="shared" si="15"/>
      </c>
      <c r="M42" s="12">
        <f t="shared" si="0"/>
      </c>
      <c r="N42" s="12">
        <f t="shared" si="1"/>
      </c>
      <c r="O42" s="12">
        <f t="shared" si="2"/>
      </c>
      <c r="P42" s="12">
        <f t="shared" si="3"/>
      </c>
      <c r="Q42" s="12">
        <f t="shared" si="4"/>
      </c>
      <c r="R42" s="12">
        <f t="shared" si="5"/>
      </c>
      <c r="S42" s="12">
        <f t="shared" si="6"/>
      </c>
      <c r="T42" s="12">
        <f t="shared" si="7"/>
      </c>
      <c r="U42" s="12">
        <f t="shared" si="8"/>
      </c>
      <c r="V42" s="12">
        <f t="shared" si="14"/>
      </c>
      <c r="W42" s="12">
        <f t="shared" si="9"/>
      </c>
      <c r="X42" s="12">
        <f t="shared" si="10"/>
      </c>
      <c r="Y42" s="12">
        <f t="shared" si="11"/>
      </c>
      <c r="Z42" s="12">
        <f t="shared" si="12"/>
      </c>
      <c r="AA42" s="12">
        <f t="shared" si="13"/>
      </c>
    </row>
    <row r="43" spans="1:27" ht="12.75" customHeight="1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11">
        <f>CONCATENATE(R43,S43,T43,U43,V43,W43,X43,Y43,Z43,AA43)</f>
      </c>
      <c r="M43" s="12">
        <f>IF(B43=1,"One",IF(B43=2,"TwoNew",IF(B43=3,"Three",IF(B43=4,"Four",IF(B43=5,"Five",IF(B43=6,"Six",IF(B43=7,"Seven","")))))))</f>
      </c>
      <c r="N43" s="12">
        <f>IF(B43=8,"Eight",IF(B43=9,"Nine",""))</f>
      </c>
      <c r="O43" s="12">
        <f>IF(LEN(M43)&gt;0,M43,N43)</f>
      </c>
      <c r="P43" s="12">
        <f>IF(OR(B43=6,B43=7),"FT_8",IF(OR(C43=17,C43=18),"FT_1",IF(C43=24,"FT_24",IF(C43=29,"FT_3",IF(LEN(B43)&gt;0,"Financing","")))))</f>
      </c>
      <c r="Q43" s="12">
        <f>IF(OR(AND(B43&gt;=1,B43&lt;=5),B43=8,B43=9),"Yes",IF(B43=0,"","No"))</f>
      </c>
      <c r="R43" s="12">
        <f>IF(AND(D43=11,B43&lt;&gt;4,C43&lt;&gt;26),"Financing Type 11 must have funding type 4 and source 26, ","")</f>
      </c>
      <c r="S43" s="12">
        <f>IF(AND(LEN(B43)&gt;0,E43&lt;1),"Amount must be greater than 0, ",IF(AND(LEN(B43)&gt;0,C43=29,E43&lt;&gt;10500),"Project Reinvest must equal $10,500, ",""))</f>
      </c>
      <c r="T43" s="12">
        <f>IF(OR(H43&lt;0,H43&gt;0.25),"Rate should be between 0 and 25%, ","")</f>
      </c>
      <c r="U43" s="12">
        <f>IF(AND(LEN(B43)&gt;0,I43&lt;0),"Term Not Valid, ","")</f>
      </c>
      <c r="V43" s="12">
        <f>IF(AND(B43=1,OR(D43&lt;=0,D43&gt;=5)),"Funding type 1, Financing should be 1-5, ","")</f>
      </c>
      <c r="W43" s="12">
        <f>IF(AND(OR(B43=1,B43=5),F43=3),"Funding Type 1 or 5 should not have underwriting role of 3, ","")</f>
      </c>
      <c r="X43" s="12">
        <f>IF(AND(OR(B43=1,B43=5),F43=4),"Funding Type 1 or 5 should not have Origination role of 4, ","")</f>
      </c>
      <c r="Y43" s="12">
        <f>IF(H43&gt;0.12,"Rate is considered high, verify, ","")</f>
      </c>
      <c r="Z43" s="12">
        <f>IF(AND(D43=1,OR(I43&lt;60,I43&gt;480)),"Tern for Financing type 1 should be between 60 and 480 months, ",IF(AND(AND(D43&gt;=2,D43&lt;=5),I43&gt;480),"Financing types 2-5 should have term less than 480, ",""))</f>
      </c>
      <c r="AA43" s="12">
        <f>IF(AND(D43=1,K43="Yes"),"1st mortgages are typically not forgivable, please verify","")</f>
      </c>
    </row>
    <row r="44" spans="1:27" ht="12.75" customHeight="1">
      <c r="A44" s="1">
        <v>1800022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11">
        <f>CONCATENATE(R44,S44,T44,U44,V44,W44,X44,Y44,Z44,AA44)</f>
      </c>
      <c r="M44" s="12">
        <f>IF(B44=1,"One",IF(B44=2,"TwoNew",IF(B44=3,"Three",IF(B44=4,"Four",IF(B44=5,"Five",IF(B44=6,"Six",IF(B44=7,"Seven","")))))))</f>
      </c>
      <c r="N44" s="12">
        <f>IF(B44=8,"Eight",IF(B44=9,"Nine",""))</f>
      </c>
      <c r="O44" s="12">
        <f>IF(LEN(M44)&gt;0,M44,N44)</f>
      </c>
      <c r="P44" s="12">
        <f>IF(OR(B44=6,B44=7),"FT_8",IF(OR(C44=17,C44=18),"FT_1",IF(C44=24,"FT_24",IF(C44=29,"FT_3",IF(LEN(B44)&gt;0,"Financing","")))))</f>
      </c>
      <c r="Q44" s="12">
        <f>IF(OR(AND(B44&gt;=1,B44&lt;=5),B44=8,B44=9),"Yes",IF(B44=0,"","No"))</f>
      </c>
      <c r="R44" s="12">
        <f>IF(AND(D44=11,B44&lt;&gt;4,C44&lt;&gt;26),"Financing Type 11 must have funding type 4 and source 26, ","")</f>
      </c>
      <c r="S44" s="12">
        <f>IF(AND(LEN(B44)&gt;0,E44&lt;1),"Amount must be greater than 0, ",IF(AND(LEN(B44)&gt;0,C44=29,E44&lt;&gt;10500),"Project Reinvest must equal $10,500, ",""))</f>
      </c>
      <c r="T44" s="12">
        <f>IF(OR(H44&lt;0,H44&gt;0.25),"Rate should be between 0 and 25%, ","")</f>
      </c>
      <c r="U44" s="12">
        <f>IF(AND(LEN(B44)&gt;0,I44&lt;0),"Term Not Valid, ","")</f>
      </c>
      <c r="V44" s="12">
        <f>IF(AND(B44=1,OR(D44&lt;=0,D44&gt;=5)),"Funding type 1, Financing should be 1-5, ","")</f>
      </c>
      <c r="W44" s="12">
        <f>IF(AND(OR(B44=1,B44=5),F44=3),"Funding Type 1 or 5 should not have underwriting role of 3, ","")</f>
      </c>
      <c r="X44" s="12">
        <f>IF(AND(OR(B44=1,B44=5),F44=4),"Funding Type 1 or 5 should not have Origination role of 4, ","")</f>
      </c>
      <c r="Y44" s="12">
        <f>IF(H44&gt;0.12,"Rate is considered high, verify, ","")</f>
      </c>
      <c r="Z44" s="12">
        <f>IF(AND(D44=1,OR(I44&lt;60,I44&gt;480)),"Tern for Financing type 1 should be between 60 and 480 months, ",IF(AND(AND(D44&gt;=2,D44&lt;=5),I44&gt;480),"Financing types 2-5 should have term less than 480, ",""))</f>
      </c>
      <c r="AA44" s="12">
        <f>IF(AND(D44=1,K44="Yes"),"1st mortgages are typically not forgivable, please verify","")</f>
      </c>
    </row>
    <row r="45" spans="1:27" ht="12.75" customHeight="1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11">
        <f>CONCATENATE(R45,S45,T45,U45,V45,W45,X45,Y45,Z45,AA45)</f>
      </c>
      <c r="M45" s="12">
        <f>IF(B45=1,"One",IF(B45=2,"TwoNew",IF(B45=3,"Three",IF(B45=4,"Four",IF(B45=5,"Five",IF(B45=6,"Six",IF(B45=7,"Seven","")))))))</f>
      </c>
      <c r="N45" s="12">
        <f>IF(B45=8,"Eight",IF(B45=9,"Nine",""))</f>
      </c>
      <c r="O45" s="12">
        <f>IF(LEN(M45)&gt;0,M45,N45)</f>
      </c>
      <c r="P45" s="12">
        <f>IF(OR(B45=6,B45=7),"FT_8",IF(OR(C45=17,C45=18),"FT_1",IF(C45=24,"FT_24",IF(C45=29,"FT_3",IF(LEN(B45)&gt;0,"Financing","")))))</f>
      </c>
      <c r="Q45" s="12">
        <f>IF(OR(AND(B45&gt;=1,B45&lt;=5),B45=8,B45=9),"Yes",IF(B45=0,"","No"))</f>
      </c>
      <c r="R45" s="12">
        <f>IF(AND(D45=11,B45&lt;&gt;4,C45&lt;&gt;26),"Financing Type 11 must have funding type 4 and source 26, ","")</f>
      </c>
      <c r="S45" s="12">
        <f>IF(AND(LEN(B45)&gt;0,E45&lt;1),"Amount must be greater than 0, ",IF(AND(LEN(B45)&gt;0,C45=29,E45&lt;&gt;10500),"Project Reinvest must equal $10,500, ",""))</f>
      </c>
      <c r="T45" s="12">
        <f>IF(OR(H45&lt;0,H45&gt;0.25),"Rate should be between 0 and 25%, ","")</f>
      </c>
      <c r="U45" s="12">
        <f>IF(AND(LEN(B45)&gt;0,I45&lt;0),"Term Not Valid, ","")</f>
      </c>
      <c r="V45" s="12">
        <f>IF(AND(B45=1,OR(D45&lt;=0,D45&gt;=5)),"Funding type 1, Financing should be 1-5, ","")</f>
      </c>
      <c r="W45" s="12">
        <f>IF(AND(OR(B45=1,B45=5),F45=3),"Funding Type 1 or 5 should not have underwriting role of 3, ","")</f>
      </c>
      <c r="X45" s="12">
        <f>IF(AND(OR(B45=1,B45=5),F45=4),"Funding Type 1 or 5 should not have Origination role of 4, ","")</f>
      </c>
      <c r="Y45" s="12">
        <f>IF(H45&gt;0.12,"Rate is considered high, verify, ","")</f>
      </c>
      <c r="Z45" s="12">
        <f>IF(AND(D45=1,OR(I45&lt;60,I45&gt;480)),"Tern for Financing type 1 should be between 60 and 480 months, ",IF(AND(AND(D45&gt;=2,D45&lt;=5),I45&gt;480),"Financing types 2-5 should have term less than 480, ",""))</f>
      </c>
      <c r="AA45" s="12">
        <f>IF(AND(D45=1,K45="Yes"),"1st mortgages are typically not forgivable, please verify","")</f>
      </c>
    </row>
    <row r="46" spans="1:27" ht="12.75" customHeight="1">
      <c r="A46" s="1">
        <v>1800023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11">
        <f t="shared" si="15"/>
      </c>
      <c r="M46" s="12">
        <f t="shared" si="0"/>
      </c>
      <c r="N46" s="12">
        <f t="shared" si="1"/>
      </c>
      <c r="O46" s="12">
        <f t="shared" si="2"/>
      </c>
      <c r="P46" s="12">
        <f t="shared" si="3"/>
      </c>
      <c r="Q46" s="12">
        <f t="shared" si="4"/>
      </c>
      <c r="R46" s="12">
        <f t="shared" si="5"/>
      </c>
      <c r="S46" s="12">
        <f t="shared" si="6"/>
      </c>
      <c r="T46" s="12">
        <f t="shared" si="7"/>
      </c>
      <c r="U46" s="12">
        <f t="shared" si="8"/>
      </c>
      <c r="V46" s="12">
        <f t="shared" si="14"/>
      </c>
      <c r="W46" s="12">
        <f t="shared" si="9"/>
      </c>
      <c r="X46" s="12">
        <f t="shared" si="10"/>
      </c>
      <c r="Y46" s="12">
        <f t="shared" si="11"/>
      </c>
      <c r="Z46" s="12">
        <f t="shared" si="12"/>
      </c>
      <c r="AA46" s="12">
        <f t="shared" si="13"/>
      </c>
    </row>
    <row r="47" spans="1:27" ht="12.75" customHeight="1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11">
        <f>CONCATENATE(R47,S47,T47,U47,V47,W47,X47,Y47,Z47,AA47)</f>
      </c>
      <c r="M47" s="12">
        <f>IF(B47=1,"One",IF(B47=2,"TwoNew",IF(B47=3,"Three",IF(B47=4,"Four",IF(B47=5,"Five",IF(B47=6,"Six",IF(B47=7,"Seven","")))))))</f>
      </c>
      <c r="N47" s="12">
        <f>IF(B47=8,"Eight",IF(B47=9,"Nine",""))</f>
      </c>
      <c r="O47" s="12">
        <f>IF(LEN(M47)&gt;0,M47,N47)</f>
      </c>
      <c r="P47" s="12">
        <f>IF(OR(B47=6,B47=7),"FT_8",IF(OR(C47=17,C47=18),"FT_1",IF(C47=24,"FT_24",IF(C47=29,"FT_3",IF(LEN(B47)&gt;0,"Financing","")))))</f>
      </c>
      <c r="Q47" s="12">
        <f>IF(OR(AND(B47&gt;=1,B47&lt;=5),B47=8,B47=9),"Yes",IF(B47=0,"","No"))</f>
      </c>
      <c r="R47" s="12">
        <f>IF(AND(D47=11,B47&lt;&gt;4,C47&lt;&gt;26),"Financing Type 11 must have funding type 4 and source 26, ","")</f>
      </c>
      <c r="S47" s="12">
        <f>IF(AND(LEN(B47)&gt;0,E47&lt;1),"Amount must be greater than 0, ",IF(AND(LEN(B47)&gt;0,C47=29,E47&lt;&gt;10500),"Project Reinvest must equal $10,500, ",""))</f>
      </c>
      <c r="T47" s="12">
        <f>IF(OR(H47&lt;0,H47&gt;0.25),"Rate should be between 0 and 25%, ","")</f>
      </c>
      <c r="U47" s="12">
        <f>IF(AND(LEN(B47)&gt;0,I47&lt;0),"Term Not Valid, ","")</f>
      </c>
      <c r="V47" s="12">
        <f>IF(AND(B47=1,OR(D47&lt;=0,D47&gt;=5)),"Funding type 1, Financing should be 1-5, ","")</f>
      </c>
      <c r="W47" s="12">
        <f>IF(AND(OR(B47=1,B47=5),F47=3),"Funding Type 1 or 5 should not have underwriting role of 3, ","")</f>
      </c>
      <c r="X47" s="12">
        <f>IF(AND(OR(B47=1,B47=5),F47=4),"Funding Type 1 or 5 should not have Origination role of 4, ","")</f>
      </c>
      <c r="Y47" s="12">
        <f>IF(H47&gt;0.12,"Rate is considered high, verify, ","")</f>
      </c>
      <c r="Z47" s="12">
        <f>IF(AND(D47=1,OR(I47&lt;60,I47&gt;480)),"Tern for Financing type 1 should be between 60 and 480 months, ",IF(AND(AND(D47&gt;=2,D47&lt;=5),I47&gt;480),"Financing types 2-5 should have term less than 480, ",""))</f>
      </c>
      <c r="AA47" s="12">
        <f>IF(AND(D47=1,K47="Yes"),"1st mortgages are typically not forgivable, please verify","")</f>
      </c>
    </row>
    <row r="48" spans="1:27" ht="12.75" customHeight="1">
      <c r="A48" s="1">
        <v>1800024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11">
        <f>CONCATENATE(R48,S48,T48,U48,V48,W48,X48,Y48,Z48,AA48)</f>
      </c>
      <c r="M48" s="12">
        <f>IF(B48=1,"One",IF(B48=2,"TwoNew",IF(B48=3,"Three",IF(B48=4,"Four",IF(B48=5,"Five",IF(B48=6,"Six",IF(B48=7,"Seven","")))))))</f>
      </c>
      <c r="N48" s="12">
        <f>IF(B48=8,"Eight",IF(B48=9,"Nine",""))</f>
      </c>
      <c r="O48" s="12">
        <f>IF(LEN(M48)&gt;0,M48,N48)</f>
      </c>
      <c r="P48" s="12">
        <f>IF(OR(B48=6,B48=7),"FT_8",IF(OR(C48=17,C48=18),"FT_1",IF(C48=24,"FT_24",IF(C48=29,"FT_3",IF(LEN(B48)&gt;0,"Financing","")))))</f>
      </c>
      <c r="Q48" s="12">
        <f>IF(OR(AND(B48&gt;=1,B48&lt;=5),B48=8,B48=9),"Yes",IF(B48=0,"","No"))</f>
      </c>
      <c r="R48" s="12">
        <f>IF(AND(D48=11,B48&lt;&gt;4,C48&lt;&gt;26),"Financing Type 11 must have funding type 4 and source 26, ","")</f>
      </c>
      <c r="S48" s="12">
        <f>IF(AND(LEN(B48)&gt;0,E48&lt;1),"Amount must be greater than 0, ",IF(AND(LEN(B48)&gt;0,C48=29,E48&lt;&gt;10500),"Project Reinvest must equal $10,500, ",""))</f>
      </c>
      <c r="T48" s="12">
        <f>IF(OR(H48&lt;0,H48&gt;0.25),"Rate should be between 0 and 25%, ","")</f>
      </c>
      <c r="U48" s="12">
        <f>IF(AND(LEN(B48)&gt;0,I48&lt;0),"Term Not Valid, ","")</f>
      </c>
      <c r="V48" s="12">
        <f>IF(AND(B48=1,OR(D48&lt;=0,D48&gt;=5)),"Funding type 1, Financing should be 1-5, ","")</f>
      </c>
      <c r="W48" s="12">
        <f>IF(AND(OR(B48=1,B48=5),F48=3),"Funding Type 1 or 5 should not have underwriting role of 3, ","")</f>
      </c>
      <c r="X48" s="12">
        <f>IF(AND(OR(B48=1,B48=5),F48=4),"Funding Type 1 or 5 should not have Origination role of 4, ","")</f>
      </c>
      <c r="Y48" s="12">
        <f>IF(H48&gt;0.12,"Rate is considered high, verify, ","")</f>
      </c>
      <c r="Z48" s="12">
        <f>IF(AND(D48=1,OR(I48&lt;60,I48&gt;480)),"Tern for Financing type 1 should be between 60 and 480 months, ",IF(AND(AND(D48&gt;=2,D48&lt;=5),I48&gt;480),"Financing types 2-5 should have term less than 480, ",""))</f>
      </c>
      <c r="AA48" s="12">
        <f>IF(AND(D48=1,K48="Yes"),"1st mortgages are typically not forgivable, please verify","")</f>
      </c>
    </row>
    <row r="49" spans="1:27" ht="12.75" customHeight="1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11">
        <f>CONCATENATE(R49,S49,T49,U49,V49,W49,X49,Y49,Z49,AA49)</f>
      </c>
      <c r="M49" s="12">
        <f>IF(B49=1,"One",IF(B49=2,"TwoNew",IF(B49=3,"Three",IF(B49=4,"Four",IF(B49=5,"Five",IF(B49=6,"Six",IF(B49=7,"Seven","")))))))</f>
      </c>
      <c r="N49" s="12">
        <f>IF(B49=8,"Eight",IF(B49=9,"Nine",""))</f>
      </c>
      <c r="O49" s="12">
        <f>IF(LEN(M49)&gt;0,M49,N49)</f>
      </c>
      <c r="P49" s="12">
        <f>IF(OR(B49=6,B49=7),"FT_8",IF(OR(C49=17,C49=18),"FT_1",IF(C49=24,"FT_24",IF(C49=29,"FT_3",IF(LEN(B49)&gt;0,"Financing","")))))</f>
      </c>
      <c r="Q49" s="12">
        <f>IF(OR(AND(B49&gt;=1,B49&lt;=5),B49=8,B49=9),"Yes",IF(B49=0,"","No"))</f>
      </c>
      <c r="R49" s="12">
        <f>IF(AND(D49=11,B49&lt;&gt;4,C49&lt;&gt;26),"Financing Type 11 must have funding type 4 and source 26, ","")</f>
      </c>
      <c r="S49" s="12">
        <f>IF(AND(LEN(B49)&gt;0,E49&lt;1),"Amount must be greater than 0, ",IF(AND(LEN(B49)&gt;0,C49=29,E49&lt;&gt;10500),"Project Reinvest must equal $10,500, ",""))</f>
      </c>
      <c r="T49" s="12">
        <f>IF(OR(H49&lt;0,H49&gt;0.25),"Rate should be between 0 and 25%, ","")</f>
      </c>
      <c r="U49" s="12">
        <f>IF(AND(LEN(B49)&gt;0,I49&lt;0),"Term Not Valid, ","")</f>
      </c>
      <c r="V49" s="12">
        <f>IF(AND(B49=1,OR(D49&lt;=0,D49&gt;=5)),"Funding type 1, Financing should be 1-5, ","")</f>
      </c>
      <c r="W49" s="12">
        <f>IF(AND(OR(B49=1,B49=5),F49=3),"Funding Type 1 or 5 should not have underwriting role of 3, ","")</f>
      </c>
      <c r="X49" s="12">
        <f>IF(AND(OR(B49=1,B49=5),F49=4),"Funding Type 1 or 5 should not have Origination role of 4, ","")</f>
      </c>
      <c r="Y49" s="12">
        <f>IF(H49&gt;0.12,"Rate is considered high, verify, ","")</f>
      </c>
      <c r="Z49" s="12">
        <f>IF(AND(D49=1,OR(I49&lt;60,I49&gt;480)),"Tern for Financing type 1 should be between 60 and 480 months, ",IF(AND(AND(D49&gt;=2,D49&lt;=5),I49&gt;480),"Financing types 2-5 should have term less than 480, ",""))</f>
      </c>
      <c r="AA49" s="12">
        <f>IF(AND(D49=1,K49="Yes"),"1st mortgages are typically not forgivable, please verify","")</f>
      </c>
    </row>
    <row r="50" spans="1:27" ht="12.75" customHeight="1">
      <c r="A50" s="1">
        <v>1800025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11">
        <f t="shared" si="15"/>
      </c>
      <c r="M50" s="12">
        <f t="shared" si="0"/>
      </c>
      <c r="N50" s="12">
        <f t="shared" si="1"/>
      </c>
      <c r="O50" s="12">
        <f t="shared" si="2"/>
      </c>
      <c r="P50" s="12">
        <f t="shared" si="3"/>
      </c>
      <c r="Q50" s="12">
        <f t="shared" si="4"/>
      </c>
      <c r="R50" s="12">
        <f t="shared" si="5"/>
      </c>
      <c r="S50" s="12">
        <f t="shared" si="6"/>
      </c>
      <c r="T50" s="12">
        <f t="shared" si="7"/>
      </c>
      <c r="U50" s="12">
        <f t="shared" si="8"/>
      </c>
      <c r="V50" s="12">
        <f t="shared" si="14"/>
      </c>
      <c r="W50" s="12">
        <f t="shared" si="9"/>
      </c>
      <c r="X50" s="12">
        <f t="shared" si="10"/>
      </c>
      <c r="Y50" s="12">
        <f t="shared" si="11"/>
      </c>
      <c r="Z50" s="12">
        <f t="shared" si="12"/>
      </c>
      <c r="AA50" s="12">
        <f t="shared" si="13"/>
      </c>
    </row>
    <row r="51" spans="1:27" ht="12.75" customHeight="1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11">
        <f>CONCATENATE(R51,S51,T51,U51,V51,W51,X51,Y51,Z51,AA51)</f>
      </c>
      <c r="M51" s="12">
        <f>IF(B51=1,"One",IF(B51=2,"TwoNew",IF(B51=3,"Three",IF(B51=4,"Four",IF(B51=5,"Five",IF(B51=6,"Six",IF(B51=7,"Seven","")))))))</f>
      </c>
      <c r="N51" s="12">
        <f>IF(B51=8,"Eight",IF(B51=9,"Nine",""))</f>
      </c>
      <c r="O51" s="12">
        <f>IF(LEN(M51)&gt;0,M51,N51)</f>
      </c>
      <c r="P51" s="12">
        <f>IF(OR(B51=6,B51=7),"FT_8",IF(OR(C51=17,C51=18),"FT_1",IF(C51=24,"FT_24",IF(C51=29,"FT_3",IF(LEN(B51)&gt;0,"Financing","")))))</f>
      </c>
      <c r="Q51" s="12">
        <f>IF(OR(AND(B51&gt;=1,B51&lt;=5),B51=8,B51=9),"Yes",IF(B51=0,"","No"))</f>
      </c>
      <c r="R51" s="12">
        <f>IF(AND(D51=11,B51&lt;&gt;4,C51&lt;&gt;26),"Financing Type 11 must have funding type 4 and source 26, ","")</f>
      </c>
      <c r="S51" s="12">
        <f>IF(AND(LEN(B51)&gt;0,E51&lt;1),"Amount must be greater than 0, ",IF(AND(LEN(B51)&gt;0,C51=29,E51&lt;&gt;10500),"Project Reinvest must equal $10,500, ",""))</f>
      </c>
      <c r="T51" s="12">
        <f>IF(OR(H51&lt;0,H51&gt;0.25),"Rate should be between 0 and 25%, ","")</f>
      </c>
      <c r="U51" s="12">
        <f>IF(AND(LEN(B51)&gt;0,I51&lt;0),"Term Not Valid, ","")</f>
      </c>
      <c r="V51" s="12">
        <f>IF(AND(B51=1,OR(D51&lt;=0,D51&gt;=5)),"Funding type 1, Financing should be 1-5, ","")</f>
      </c>
      <c r="W51" s="12">
        <f>IF(AND(OR(B51=1,B51=5),F51=3),"Funding Type 1 or 5 should not have underwriting role of 3, ","")</f>
      </c>
      <c r="X51" s="12">
        <f>IF(AND(OR(B51=1,B51=5),F51=4),"Funding Type 1 or 5 should not have Origination role of 4, ","")</f>
      </c>
      <c r="Y51" s="12">
        <f>IF(H51&gt;0.12,"Rate is considered high, verify, ","")</f>
      </c>
      <c r="Z51" s="12">
        <f>IF(AND(D51=1,OR(I51&lt;60,I51&gt;480)),"Tern for Financing type 1 should be between 60 and 480 months, ",IF(AND(AND(D51&gt;=2,D51&lt;=5),I51&gt;480),"Financing types 2-5 should have term less than 480, ",""))</f>
      </c>
      <c r="AA51" s="12">
        <f>IF(AND(D51=1,K51="Yes"),"1st mortgages are typically not forgivable, please verify","")</f>
      </c>
    </row>
    <row r="52" spans="1:27" ht="12.75" customHeight="1">
      <c r="A52" s="1">
        <v>1800026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11">
        <f>CONCATENATE(R52,S52,T52,U52,V52,W52,X52,Y52,Z52,AA52)</f>
      </c>
      <c r="M52" s="12">
        <f>IF(B52=1,"One",IF(B52=2,"TwoNew",IF(B52=3,"Three",IF(B52=4,"Four",IF(B52=5,"Five",IF(B52=6,"Six",IF(B52=7,"Seven","")))))))</f>
      </c>
      <c r="N52" s="12">
        <f>IF(B52=8,"Eight",IF(B52=9,"Nine",""))</f>
      </c>
      <c r="O52" s="12">
        <f>IF(LEN(M52)&gt;0,M52,N52)</f>
      </c>
      <c r="P52" s="12">
        <f>IF(OR(B52=6,B52=7),"FT_8",IF(OR(C52=17,C52=18),"FT_1",IF(C52=24,"FT_24",IF(C52=29,"FT_3",IF(LEN(B52)&gt;0,"Financing","")))))</f>
      </c>
      <c r="Q52" s="12">
        <f>IF(OR(AND(B52&gt;=1,B52&lt;=5),B52=8,B52=9),"Yes",IF(B52=0,"","No"))</f>
      </c>
      <c r="R52" s="12">
        <f>IF(AND(D52=11,B52&lt;&gt;4,C52&lt;&gt;26),"Financing Type 11 must have funding type 4 and source 26, ","")</f>
      </c>
      <c r="S52" s="12">
        <f>IF(AND(LEN(B52)&gt;0,E52&lt;1),"Amount must be greater than 0, ",IF(AND(LEN(B52)&gt;0,C52=29,E52&lt;&gt;10500),"Project Reinvest must equal $10,500, ",""))</f>
      </c>
      <c r="T52" s="12">
        <f>IF(OR(H52&lt;0,H52&gt;0.25),"Rate should be between 0 and 25%, ","")</f>
      </c>
      <c r="U52" s="12">
        <f>IF(AND(LEN(B52)&gt;0,I52&lt;0),"Term Not Valid, ","")</f>
      </c>
      <c r="V52" s="12">
        <f>IF(AND(B52=1,OR(D52&lt;=0,D52&gt;=5)),"Funding type 1, Financing should be 1-5, ","")</f>
      </c>
      <c r="W52" s="12">
        <f>IF(AND(OR(B52=1,B52=5),F52=3),"Funding Type 1 or 5 should not have underwriting role of 3, ","")</f>
      </c>
      <c r="X52" s="12">
        <f>IF(AND(OR(B52=1,B52=5),F52=4),"Funding Type 1 or 5 should not have Origination role of 4, ","")</f>
      </c>
      <c r="Y52" s="12">
        <f>IF(H52&gt;0.12,"Rate is considered high, verify, ","")</f>
      </c>
      <c r="Z52" s="12">
        <f>IF(AND(D52=1,OR(I52&lt;60,I52&gt;480)),"Tern for Financing type 1 should be between 60 and 480 months, ",IF(AND(AND(D52&gt;=2,D52&lt;=5),I52&gt;480),"Financing types 2-5 should have term less than 480, ",""))</f>
      </c>
      <c r="AA52" s="12">
        <f>IF(AND(D52=1,K52="Yes"),"1st mortgages are typically not forgivable, please verify","")</f>
      </c>
    </row>
    <row r="53" spans="1:27" ht="12.75" customHeight="1">
      <c r="A53" s="1">
        <v>1800027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11">
        <f t="shared" si="15"/>
      </c>
      <c r="M53" s="12">
        <f t="shared" si="0"/>
      </c>
      <c r="N53" s="12">
        <f t="shared" si="1"/>
      </c>
      <c r="O53" s="12">
        <f t="shared" si="2"/>
      </c>
      <c r="P53" s="12">
        <f t="shared" si="3"/>
      </c>
      <c r="Q53" s="12">
        <f t="shared" si="4"/>
      </c>
      <c r="R53" s="12">
        <f t="shared" si="5"/>
      </c>
      <c r="S53" s="12">
        <f t="shared" si="6"/>
      </c>
      <c r="T53" s="12">
        <f t="shared" si="7"/>
      </c>
      <c r="U53" s="12">
        <f t="shared" si="8"/>
      </c>
      <c r="V53" s="12">
        <f t="shared" si="14"/>
      </c>
      <c r="W53" s="12">
        <f t="shared" si="9"/>
      </c>
      <c r="X53" s="12">
        <f t="shared" si="10"/>
      </c>
      <c r="Y53" s="12">
        <f t="shared" si="11"/>
      </c>
      <c r="Z53" s="12">
        <f t="shared" si="12"/>
      </c>
      <c r="AA53" s="12">
        <f t="shared" si="13"/>
      </c>
    </row>
    <row r="54" spans="1:27" ht="12.75" customHeight="1">
      <c r="A54" s="1">
        <v>1800028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11">
        <f>CONCATENATE(R54,S54,T54,U54,V54,W54,X54,Y54,Z54,AA54)</f>
      </c>
      <c r="M54" s="12">
        <f>IF(B54=1,"One",IF(B54=2,"TwoNew",IF(B54=3,"Three",IF(B54=4,"Four",IF(B54=5,"Five",IF(B54=6,"Six",IF(B54=7,"Seven","")))))))</f>
      </c>
      <c r="N54" s="12">
        <f>IF(B54=8,"Eight",IF(B54=9,"Nine",""))</f>
      </c>
      <c r="O54" s="12">
        <f>IF(LEN(M54)&gt;0,M54,N54)</f>
      </c>
      <c r="P54" s="12">
        <f>IF(OR(B54=6,B54=7),"FT_8",IF(OR(C54=17,C54=18),"FT_1",IF(C54=24,"FT_24",IF(C54=29,"FT_3",IF(LEN(B54)&gt;0,"Financing","")))))</f>
      </c>
      <c r="Q54" s="12">
        <f>IF(OR(AND(B54&gt;=1,B54&lt;=5),B54=8,B54=9),"Yes",IF(B54=0,"","No"))</f>
      </c>
      <c r="R54" s="12">
        <f>IF(AND(D54=11,B54&lt;&gt;4,C54&lt;&gt;26),"Financing Type 11 must have funding type 4 and source 26, ","")</f>
      </c>
      <c r="S54" s="12">
        <f>IF(AND(LEN(B54)&gt;0,E54&lt;1),"Amount must be greater than 0, ",IF(AND(LEN(B54)&gt;0,C54=29,E54&lt;&gt;10500),"Project Reinvest must equal $10,500, ",""))</f>
      </c>
      <c r="T54" s="12">
        <f>IF(OR(H54&lt;0,H54&gt;0.25),"Rate should be between 0 and 25%, ","")</f>
      </c>
      <c r="U54" s="12">
        <f>IF(AND(LEN(B54)&gt;0,I54&lt;0),"Term Not Valid, ","")</f>
      </c>
      <c r="V54" s="12">
        <f>IF(AND(B54=1,OR(D54&lt;=0,D54&gt;=5)),"Funding type 1, Financing should be 1-5, ","")</f>
      </c>
      <c r="W54" s="12">
        <f>IF(AND(OR(B54=1,B54=5),F54=3),"Funding Type 1 or 5 should not have underwriting role of 3, ","")</f>
      </c>
      <c r="X54" s="12">
        <f>IF(AND(OR(B54=1,B54=5),F54=4),"Funding Type 1 or 5 should not have Origination role of 4, ","")</f>
      </c>
      <c r="Y54" s="12">
        <f>IF(H54&gt;0.12,"Rate is considered high, verify, ","")</f>
      </c>
      <c r="Z54" s="12">
        <f>IF(AND(D54=1,OR(I54&lt;60,I54&gt;480)),"Tern for Financing type 1 should be between 60 and 480 months, ",IF(AND(AND(D54&gt;=2,D54&lt;=5),I54&gt;480),"Financing types 2-5 should have term less than 480, ",""))</f>
      </c>
      <c r="AA54" s="12">
        <f>IF(AND(D54=1,K54="Yes"),"1st mortgages are typically not forgivable, please verify","")</f>
      </c>
    </row>
    <row r="55" spans="1:27" ht="12.75" customHeight="1">
      <c r="A55" s="1">
        <v>1800029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11">
        <f t="shared" si="15"/>
      </c>
      <c r="M55" s="12">
        <f t="shared" si="0"/>
      </c>
      <c r="N55" s="12">
        <f t="shared" si="1"/>
      </c>
      <c r="O55" s="12">
        <f t="shared" si="2"/>
      </c>
      <c r="P55" s="12">
        <f t="shared" si="3"/>
      </c>
      <c r="Q55" s="12">
        <f t="shared" si="4"/>
      </c>
      <c r="R55" s="12">
        <f t="shared" si="5"/>
      </c>
      <c r="S55" s="12">
        <f t="shared" si="6"/>
      </c>
      <c r="T55" s="12">
        <f t="shared" si="7"/>
      </c>
      <c r="U55" s="12">
        <f t="shared" si="8"/>
      </c>
      <c r="V55" s="12">
        <f t="shared" si="14"/>
      </c>
      <c r="W55" s="12">
        <f t="shared" si="9"/>
      </c>
      <c r="X55" s="12">
        <f t="shared" si="10"/>
      </c>
      <c r="Y55" s="12">
        <f t="shared" si="11"/>
      </c>
      <c r="Z55" s="12">
        <f t="shared" si="12"/>
      </c>
      <c r="AA55" s="12">
        <f t="shared" si="13"/>
      </c>
    </row>
    <row r="56" spans="1:27" ht="12.75" customHeight="1">
      <c r="A56" s="1">
        <v>1800030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11">
        <f>CONCATENATE(R56,S56,T56,U56,V56,W56,X56,Y56,Z56,AA56)</f>
      </c>
      <c r="M56" s="12">
        <f>IF(B56=1,"One",IF(B56=2,"TwoNew",IF(B56=3,"Three",IF(B56=4,"Four",IF(B56=5,"Five",IF(B56=6,"Six",IF(B56=7,"Seven","")))))))</f>
      </c>
      <c r="N56" s="12">
        <f>IF(B56=8,"Eight",IF(B56=9,"Nine",""))</f>
      </c>
      <c r="O56" s="12">
        <f>IF(LEN(M56)&gt;0,M56,N56)</f>
      </c>
      <c r="P56" s="12">
        <f>IF(OR(B56=6,B56=7),"FT_8",IF(OR(C56=17,C56=18),"FT_1",IF(C56=24,"FT_24",IF(C56=29,"FT_3",IF(LEN(B56)&gt;0,"Financing","")))))</f>
      </c>
      <c r="Q56" s="12">
        <f>IF(OR(AND(B56&gt;=1,B56&lt;=5),B56=8,B56=9),"Yes",IF(B56=0,"","No"))</f>
      </c>
      <c r="R56" s="12">
        <f>IF(AND(D56=11,B56&lt;&gt;4,C56&lt;&gt;26),"Financing Type 11 must have funding type 4 and source 26, ","")</f>
      </c>
      <c r="S56" s="12">
        <f>IF(AND(LEN(B56)&gt;0,E56&lt;1),"Amount must be greater than 0, ",IF(AND(LEN(B56)&gt;0,C56=29,E56&lt;&gt;10500),"Project Reinvest must equal $10,500, ",""))</f>
      </c>
      <c r="T56" s="12">
        <f>IF(OR(H56&lt;0,H56&gt;0.25),"Rate should be between 0 and 25%, ","")</f>
      </c>
      <c r="U56" s="12">
        <f>IF(AND(LEN(B56)&gt;0,I56&lt;0),"Term Not Valid, ","")</f>
      </c>
      <c r="V56" s="12">
        <f>IF(AND(B56=1,OR(D56&lt;=0,D56&gt;=5)),"Funding type 1, Financing should be 1-5, ","")</f>
      </c>
      <c r="W56" s="12">
        <f>IF(AND(OR(B56=1,B56=5),F56=3),"Funding Type 1 or 5 should not have underwriting role of 3, ","")</f>
      </c>
      <c r="X56" s="12">
        <f>IF(AND(OR(B56=1,B56=5),F56=4),"Funding Type 1 or 5 should not have Origination role of 4, ","")</f>
      </c>
      <c r="Y56" s="12">
        <f>IF(H56&gt;0.12,"Rate is considered high, verify, ","")</f>
      </c>
      <c r="Z56" s="12">
        <f>IF(AND(D56=1,OR(I56&lt;60,I56&gt;480)),"Tern for Financing type 1 should be between 60 and 480 months, ",IF(AND(AND(D56&gt;=2,D56&lt;=5),I56&gt;480),"Financing types 2-5 should have term less than 480, ",""))</f>
      </c>
      <c r="AA56" s="12">
        <f>IF(AND(D56=1,K56="Yes"),"1st mortgages are typically not forgivable, please verify","")</f>
      </c>
    </row>
    <row r="57" spans="1:27" ht="12.75" customHeight="1">
      <c r="A57" s="1">
        <v>1800031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11">
        <f t="shared" si="15"/>
      </c>
      <c r="M57" s="12">
        <f t="shared" si="0"/>
      </c>
      <c r="N57" s="12">
        <f t="shared" si="1"/>
      </c>
      <c r="O57" s="12">
        <f t="shared" si="2"/>
      </c>
      <c r="P57" s="12">
        <f t="shared" si="3"/>
      </c>
      <c r="Q57" s="12">
        <f t="shared" si="4"/>
      </c>
      <c r="R57" s="12">
        <f t="shared" si="5"/>
      </c>
      <c r="S57" s="12">
        <f t="shared" si="6"/>
      </c>
      <c r="T57" s="12">
        <f t="shared" si="7"/>
      </c>
      <c r="U57" s="12">
        <f t="shared" si="8"/>
      </c>
      <c r="V57" s="12">
        <f t="shared" si="14"/>
      </c>
      <c r="W57" s="12">
        <f t="shared" si="9"/>
      </c>
      <c r="X57" s="12">
        <f t="shared" si="10"/>
      </c>
      <c r="Y57" s="12">
        <f t="shared" si="11"/>
      </c>
      <c r="Z57" s="12">
        <f t="shared" si="12"/>
      </c>
      <c r="AA57" s="12">
        <f t="shared" si="13"/>
      </c>
    </row>
    <row r="58" spans="1:27" ht="12.75" customHeight="1">
      <c r="A58" s="1">
        <v>1800032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11">
        <f>CONCATENATE(R58,S58,T58,U58,V58,W58,X58,Y58,Z58,AA58)</f>
      </c>
      <c r="M58" s="12">
        <f>IF(B58=1,"One",IF(B58=2,"TwoNew",IF(B58=3,"Three",IF(B58=4,"Four",IF(B58=5,"Five",IF(B58=6,"Six",IF(B58=7,"Seven","")))))))</f>
      </c>
      <c r="N58" s="12">
        <f>IF(B58=8,"Eight",IF(B58=9,"Nine",""))</f>
      </c>
      <c r="O58" s="12">
        <f>IF(LEN(M58)&gt;0,M58,N58)</f>
      </c>
      <c r="P58" s="12">
        <f>IF(OR(B58=6,B58=7),"FT_8",IF(OR(C58=17,C58=18),"FT_1",IF(C58=24,"FT_24",IF(C58=29,"FT_3",IF(LEN(B58)&gt;0,"Financing","")))))</f>
      </c>
      <c r="Q58" s="12">
        <f>IF(OR(AND(B58&gt;=1,B58&lt;=5),B58=8,B58=9),"Yes",IF(B58=0,"","No"))</f>
      </c>
      <c r="R58" s="12">
        <f>IF(AND(D58=11,B58&lt;&gt;4,C58&lt;&gt;26),"Financing Type 11 must have funding type 4 and source 26, ","")</f>
      </c>
      <c r="S58" s="12">
        <f>IF(AND(LEN(B58)&gt;0,E58&lt;1),"Amount must be greater than 0, ",IF(AND(LEN(B58)&gt;0,C58=29,E58&lt;&gt;10500),"Project Reinvest must equal $10,500, ",""))</f>
      </c>
      <c r="T58" s="12">
        <f>IF(OR(H58&lt;0,H58&gt;0.25),"Rate should be between 0 and 25%, ","")</f>
      </c>
      <c r="U58" s="12">
        <f>IF(AND(LEN(B58)&gt;0,I58&lt;0),"Term Not Valid, ","")</f>
      </c>
      <c r="V58" s="12">
        <f>IF(AND(B58=1,OR(D58&lt;=0,D58&gt;=5)),"Funding type 1, Financing should be 1-5, ","")</f>
      </c>
      <c r="W58" s="12">
        <f>IF(AND(OR(B58=1,B58=5),F58=3),"Funding Type 1 or 5 should not have underwriting role of 3, ","")</f>
      </c>
      <c r="X58" s="12">
        <f>IF(AND(OR(B58=1,B58=5),F58=4),"Funding Type 1 or 5 should not have Origination role of 4, ","")</f>
      </c>
      <c r="Y58" s="12">
        <f>IF(H58&gt;0.12,"Rate is considered high, verify, ","")</f>
      </c>
      <c r="Z58" s="12">
        <f>IF(AND(D58=1,OR(I58&lt;60,I58&gt;480)),"Tern for Financing type 1 should be between 60 and 480 months, ",IF(AND(AND(D58&gt;=2,D58&lt;=5),I58&gt;480),"Financing types 2-5 should have term less than 480, ",""))</f>
      </c>
      <c r="AA58" s="12">
        <f>IF(AND(D58=1,K58="Yes"),"1st mortgages are typically not forgivable, please verify","")</f>
      </c>
    </row>
    <row r="59" spans="1:27" ht="12.75" customHeight="1">
      <c r="A59" s="1">
        <v>1800033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11">
        <f t="shared" si="15"/>
      </c>
      <c r="M59" s="12">
        <f t="shared" si="0"/>
      </c>
      <c r="N59" s="12">
        <f t="shared" si="1"/>
      </c>
      <c r="O59" s="12">
        <f t="shared" si="2"/>
      </c>
      <c r="P59" s="12">
        <f t="shared" si="3"/>
      </c>
      <c r="Q59" s="12">
        <f t="shared" si="4"/>
      </c>
      <c r="R59" s="12">
        <f t="shared" si="5"/>
      </c>
      <c r="S59" s="12">
        <f t="shared" si="6"/>
      </c>
      <c r="T59" s="12">
        <f t="shared" si="7"/>
      </c>
      <c r="U59" s="12">
        <f t="shared" si="8"/>
      </c>
      <c r="V59" s="12">
        <f t="shared" si="14"/>
      </c>
      <c r="W59" s="12">
        <f t="shared" si="9"/>
      </c>
      <c r="X59" s="12">
        <f t="shared" si="10"/>
      </c>
      <c r="Y59" s="12">
        <f t="shared" si="11"/>
      </c>
      <c r="Z59" s="12">
        <f t="shared" si="12"/>
      </c>
      <c r="AA59" s="12">
        <f t="shared" si="13"/>
      </c>
    </row>
    <row r="60" spans="1:27" ht="12.75" customHeight="1">
      <c r="A60" s="1">
        <v>1800034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11">
        <f>CONCATENATE(R60,S60,T60,U60,V60,W60,X60,Y60,Z60,AA60)</f>
      </c>
      <c r="M60" s="12">
        <f>IF(B60=1,"One",IF(B60=2,"TwoNew",IF(B60=3,"Three",IF(B60=4,"Four",IF(B60=5,"Five",IF(B60=6,"Six",IF(B60=7,"Seven","")))))))</f>
      </c>
      <c r="N60" s="12">
        <f>IF(B60=8,"Eight",IF(B60=9,"Nine",""))</f>
      </c>
      <c r="O60" s="12">
        <f>IF(LEN(M60)&gt;0,M60,N60)</f>
      </c>
      <c r="P60" s="12">
        <f>IF(OR(B60=6,B60=7),"FT_8",IF(OR(C60=17,C60=18),"FT_1",IF(C60=24,"FT_24",IF(C60=29,"FT_3",IF(LEN(B60)&gt;0,"Financing","")))))</f>
      </c>
      <c r="Q60" s="12">
        <f>IF(OR(AND(B60&gt;=1,B60&lt;=5),B60=8,B60=9),"Yes",IF(B60=0,"","No"))</f>
      </c>
      <c r="R60" s="12">
        <f>IF(AND(D60=11,B60&lt;&gt;4,C60&lt;&gt;26),"Financing Type 11 must have funding type 4 and source 26, ","")</f>
      </c>
      <c r="S60" s="12">
        <f>IF(AND(LEN(B60)&gt;0,E60&lt;1),"Amount must be greater than 0, ",IF(AND(LEN(B60)&gt;0,C60=29,E60&lt;&gt;10500),"Project Reinvest must equal $10,500, ",""))</f>
      </c>
      <c r="T60" s="12">
        <f>IF(OR(H60&lt;0,H60&gt;0.25),"Rate should be between 0 and 25%, ","")</f>
      </c>
      <c r="U60" s="12">
        <f>IF(AND(LEN(B60)&gt;0,I60&lt;0),"Term Not Valid, ","")</f>
      </c>
      <c r="V60" s="12">
        <f>IF(AND(B60=1,OR(D60&lt;=0,D60&gt;=5)),"Funding type 1, Financing should be 1-5, ","")</f>
      </c>
      <c r="W60" s="12">
        <f>IF(AND(OR(B60=1,B60=5),F60=3),"Funding Type 1 or 5 should not have underwriting role of 3, ","")</f>
      </c>
      <c r="X60" s="12">
        <f>IF(AND(OR(B60=1,B60=5),F60=4),"Funding Type 1 or 5 should not have Origination role of 4, ","")</f>
      </c>
      <c r="Y60" s="12">
        <f>IF(H60&gt;0.12,"Rate is considered high, verify, ","")</f>
      </c>
      <c r="Z60" s="12">
        <f>IF(AND(D60=1,OR(I60&lt;60,I60&gt;480)),"Tern for Financing type 1 should be between 60 and 480 months, ",IF(AND(AND(D60&gt;=2,D60&lt;=5),I60&gt;480),"Financing types 2-5 should have term less than 480, ",""))</f>
      </c>
      <c r="AA60" s="12">
        <f>IF(AND(D60=1,K60="Yes"),"1st mortgages are typically not forgivable, please verify","")</f>
      </c>
    </row>
    <row r="61" spans="1:27" ht="12.75" customHeight="1">
      <c r="A61" s="1">
        <v>1800035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11">
        <f t="shared" si="15"/>
      </c>
      <c r="M61" s="12">
        <f t="shared" si="0"/>
      </c>
      <c r="N61" s="12">
        <f t="shared" si="1"/>
      </c>
      <c r="O61" s="12">
        <f t="shared" si="2"/>
      </c>
      <c r="P61" s="12">
        <f t="shared" si="3"/>
      </c>
      <c r="Q61" s="12">
        <f t="shared" si="4"/>
      </c>
      <c r="R61" s="12">
        <f t="shared" si="5"/>
      </c>
      <c r="S61" s="12">
        <f t="shared" si="6"/>
      </c>
      <c r="T61" s="12">
        <f t="shared" si="7"/>
      </c>
      <c r="U61" s="12">
        <f t="shared" si="8"/>
      </c>
      <c r="V61" s="12">
        <f t="shared" si="14"/>
      </c>
      <c r="W61" s="12">
        <f t="shared" si="9"/>
      </c>
      <c r="X61" s="12">
        <f t="shared" si="10"/>
      </c>
      <c r="Y61" s="12">
        <f t="shared" si="11"/>
      </c>
      <c r="Z61" s="12">
        <f t="shared" si="12"/>
      </c>
      <c r="AA61" s="12">
        <f t="shared" si="13"/>
      </c>
    </row>
    <row r="62" spans="1:27" ht="12.75" customHeight="1">
      <c r="A62" s="1">
        <v>1800036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11">
        <f>CONCATENATE(R62,S62,T62,U62,V62,W62,X62,Y62,Z62,AA62)</f>
      </c>
      <c r="M62" s="12">
        <f>IF(B62=1,"One",IF(B62=2,"TwoNew",IF(B62=3,"Three",IF(B62=4,"Four",IF(B62=5,"Five",IF(B62=6,"Six",IF(B62=7,"Seven","")))))))</f>
      </c>
      <c r="N62" s="12">
        <f>IF(B62=8,"Eight",IF(B62=9,"Nine",""))</f>
      </c>
      <c r="O62" s="12">
        <f>IF(LEN(M62)&gt;0,M62,N62)</f>
      </c>
      <c r="P62" s="12">
        <f>IF(OR(B62=6,B62=7),"FT_8",IF(OR(C62=17,C62=18),"FT_1",IF(C62=24,"FT_24",IF(C62=29,"FT_3",IF(LEN(B62)&gt;0,"Financing","")))))</f>
      </c>
      <c r="Q62" s="12">
        <f>IF(OR(AND(B62&gt;=1,B62&lt;=5),B62=8,B62=9),"Yes",IF(B62=0,"","No"))</f>
      </c>
      <c r="R62" s="12">
        <f>IF(AND(D62=11,B62&lt;&gt;4,C62&lt;&gt;26),"Financing Type 11 must have funding type 4 and source 26, ","")</f>
      </c>
      <c r="S62" s="12">
        <f>IF(AND(LEN(B62)&gt;0,E62&lt;1),"Amount must be greater than 0, ",IF(AND(LEN(B62)&gt;0,C62=29,E62&lt;&gt;10500),"Project Reinvest must equal $10,500, ",""))</f>
      </c>
      <c r="T62" s="12">
        <f>IF(OR(H62&lt;0,H62&gt;0.25),"Rate should be between 0 and 25%, ","")</f>
      </c>
      <c r="U62" s="12">
        <f>IF(AND(LEN(B62)&gt;0,I62&lt;0),"Term Not Valid, ","")</f>
      </c>
      <c r="V62" s="12">
        <f>IF(AND(B62=1,OR(D62&lt;=0,D62&gt;=5)),"Funding type 1, Financing should be 1-5, ","")</f>
      </c>
      <c r="W62" s="12">
        <f>IF(AND(OR(B62=1,B62=5),F62=3),"Funding Type 1 or 5 should not have underwriting role of 3, ","")</f>
      </c>
      <c r="X62" s="12">
        <f>IF(AND(OR(B62=1,B62=5),F62=4),"Funding Type 1 or 5 should not have Origination role of 4, ","")</f>
      </c>
      <c r="Y62" s="12">
        <f>IF(H62&gt;0.12,"Rate is considered high, verify, ","")</f>
      </c>
      <c r="Z62" s="12">
        <f>IF(AND(D62=1,OR(I62&lt;60,I62&gt;480)),"Tern for Financing type 1 should be between 60 and 480 months, ",IF(AND(AND(D62&gt;=2,D62&lt;=5),I62&gt;480),"Financing types 2-5 should have term less than 480, ",""))</f>
      </c>
      <c r="AA62" s="12">
        <f>IF(AND(D62=1,K62="Yes"),"1st mortgages are typically not forgivable, please verify","")</f>
      </c>
    </row>
    <row r="63" spans="1:27" ht="12.75" customHeight="1">
      <c r="A63" s="1">
        <v>1800037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11">
        <f t="shared" si="15"/>
      </c>
      <c r="M63" s="12">
        <f t="shared" si="0"/>
      </c>
      <c r="N63" s="12">
        <f t="shared" si="1"/>
      </c>
      <c r="O63" s="12">
        <f t="shared" si="2"/>
      </c>
      <c r="P63" s="12">
        <f t="shared" si="3"/>
      </c>
      <c r="Q63" s="12">
        <f t="shared" si="4"/>
      </c>
      <c r="R63" s="12">
        <f t="shared" si="5"/>
      </c>
      <c r="S63" s="12">
        <f t="shared" si="6"/>
      </c>
      <c r="T63" s="12">
        <f t="shared" si="7"/>
      </c>
      <c r="U63" s="12">
        <f t="shared" si="8"/>
      </c>
      <c r="V63" s="12">
        <f t="shared" si="14"/>
      </c>
      <c r="W63" s="12">
        <f t="shared" si="9"/>
      </c>
      <c r="X63" s="12">
        <f t="shared" si="10"/>
      </c>
      <c r="Y63" s="12">
        <f t="shared" si="11"/>
      </c>
      <c r="Z63" s="12">
        <f t="shared" si="12"/>
      </c>
      <c r="AA63" s="12">
        <f t="shared" si="13"/>
      </c>
    </row>
    <row r="64" spans="1:27" ht="12.75" customHeight="1">
      <c r="A64" s="1">
        <v>1800038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11">
        <f>CONCATENATE(R64,S64,T64,U64,V64,W64,X64,Y64,Z64,AA64)</f>
      </c>
      <c r="M64" s="12">
        <f>IF(B64=1,"One",IF(B64=2,"TwoNew",IF(B64=3,"Three",IF(B64=4,"Four",IF(B64=5,"Five",IF(B64=6,"Six",IF(B64=7,"Seven","")))))))</f>
      </c>
      <c r="N64" s="12">
        <f>IF(B64=8,"Eight",IF(B64=9,"Nine",""))</f>
      </c>
      <c r="O64" s="12">
        <f>IF(LEN(M64)&gt;0,M64,N64)</f>
      </c>
      <c r="P64" s="12">
        <f>IF(OR(B64=6,B64=7),"FT_8",IF(OR(C64=17,C64=18),"FT_1",IF(C64=24,"FT_24",IF(C64=29,"FT_3",IF(LEN(B64)&gt;0,"Financing","")))))</f>
      </c>
      <c r="Q64" s="12">
        <f>IF(OR(AND(B64&gt;=1,B64&lt;=5),B64=8,B64=9),"Yes",IF(B64=0,"","No"))</f>
      </c>
      <c r="R64" s="12">
        <f>IF(AND(D64=11,B64&lt;&gt;4,C64&lt;&gt;26),"Financing Type 11 must have funding type 4 and source 26, ","")</f>
      </c>
      <c r="S64" s="12">
        <f>IF(AND(LEN(B64)&gt;0,E64&lt;1),"Amount must be greater than 0, ",IF(AND(LEN(B64)&gt;0,C64=29,E64&lt;&gt;10500),"Project Reinvest must equal $10,500, ",""))</f>
      </c>
      <c r="T64" s="12">
        <f>IF(OR(H64&lt;0,H64&gt;0.25),"Rate should be between 0 and 25%, ","")</f>
      </c>
      <c r="U64" s="12">
        <f>IF(AND(LEN(B64)&gt;0,I64&lt;0),"Term Not Valid, ","")</f>
      </c>
      <c r="V64" s="12">
        <f>IF(AND(B64=1,OR(D64&lt;=0,D64&gt;=5)),"Funding type 1, Financing should be 1-5, ","")</f>
      </c>
      <c r="W64" s="12">
        <f>IF(AND(OR(B64=1,B64=5),F64=3),"Funding Type 1 or 5 should not have underwriting role of 3, ","")</f>
      </c>
      <c r="X64" s="12">
        <f>IF(AND(OR(B64=1,B64=5),F64=4),"Funding Type 1 or 5 should not have Origination role of 4, ","")</f>
      </c>
      <c r="Y64" s="12">
        <f>IF(H64&gt;0.12,"Rate is considered high, verify, ","")</f>
      </c>
      <c r="Z64" s="12">
        <f>IF(AND(D64=1,OR(I64&lt;60,I64&gt;480)),"Tern for Financing type 1 should be between 60 and 480 months, ",IF(AND(AND(D64&gt;=2,D64&lt;=5),I64&gt;480),"Financing types 2-5 should have term less than 480, ",""))</f>
      </c>
      <c r="AA64" s="12">
        <f>IF(AND(D64=1,K64="Yes"),"1st mortgages are typically not forgivable, please verify","")</f>
      </c>
    </row>
    <row r="65" spans="1:27" ht="12.75" customHeight="1">
      <c r="A65" s="1">
        <v>1800039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11">
        <f t="shared" si="15"/>
      </c>
      <c r="M65" s="12">
        <f t="shared" si="0"/>
      </c>
      <c r="N65" s="12">
        <f t="shared" si="1"/>
      </c>
      <c r="O65" s="12">
        <f t="shared" si="2"/>
      </c>
      <c r="P65" s="12">
        <f t="shared" si="3"/>
      </c>
      <c r="Q65" s="12">
        <f t="shared" si="4"/>
      </c>
      <c r="R65" s="12">
        <f t="shared" si="5"/>
      </c>
      <c r="S65" s="12">
        <f t="shared" si="6"/>
      </c>
      <c r="T65" s="12">
        <f t="shared" si="7"/>
      </c>
      <c r="U65" s="12">
        <f t="shared" si="8"/>
      </c>
      <c r="V65" s="12">
        <f t="shared" si="14"/>
      </c>
      <c r="W65" s="12">
        <f t="shared" si="9"/>
      </c>
      <c r="X65" s="12">
        <f t="shared" si="10"/>
      </c>
      <c r="Y65" s="12">
        <f t="shared" si="11"/>
      </c>
      <c r="Z65" s="12">
        <f t="shared" si="12"/>
      </c>
      <c r="AA65" s="12">
        <f t="shared" si="13"/>
      </c>
    </row>
    <row r="66" spans="1:27" ht="12.75" customHeight="1">
      <c r="A66" s="1">
        <v>1800040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11">
        <f t="shared" si="15"/>
      </c>
      <c r="M66" s="12">
        <f t="shared" si="0"/>
      </c>
      <c r="N66" s="12">
        <f t="shared" si="1"/>
      </c>
      <c r="O66" s="12">
        <f t="shared" si="2"/>
      </c>
      <c r="P66" s="12">
        <f t="shared" si="3"/>
      </c>
      <c r="Q66" s="12">
        <f t="shared" si="4"/>
      </c>
      <c r="R66" s="12">
        <f t="shared" si="5"/>
      </c>
      <c r="S66" s="12">
        <f t="shared" si="6"/>
      </c>
      <c r="T66" s="12">
        <f t="shared" si="7"/>
      </c>
      <c r="U66" s="12">
        <f t="shared" si="8"/>
      </c>
      <c r="V66" s="12">
        <f t="shared" si="14"/>
      </c>
      <c r="W66" s="12">
        <f t="shared" si="9"/>
      </c>
      <c r="X66" s="12">
        <f t="shared" si="10"/>
      </c>
      <c r="Y66" s="12">
        <f t="shared" si="11"/>
      </c>
      <c r="Z66" s="12">
        <f t="shared" si="12"/>
      </c>
      <c r="AA66" s="12">
        <f t="shared" si="13"/>
      </c>
    </row>
    <row r="67" spans="1:27" ht="12.75" customHeight="1">
      <c r="A67" s="1">
        <v>1800041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11">
        <f t="shared" si="15"/>
      </c>
      <c r="M67" s="12">
        <f t="shared" si="0"/>
      </c>
      <c r="N67" s="12">
        <f t="shared" si="1"/>
      </c>
      <c r="O67" s="12">
        <f t="shared" si="2"/>
      </c>
      <c r="P67" s="12">
        <f t="shared" si="3"/>
      </c>
      <c r="Q67" s="12">
        <f t="shared" si="4"/>
      </c>
      <c r="R67" s="12">
        <f t="shared" si="5"/>
      </c>
      <c r="S67" s="12">
        <f t="shared" si="6"/>
      </c>
      <c r="T67" s="12">
        <f t="shared" si="7"/>
      </c>
      <c r="U67" s="12">
        <f t="shared" si="8"/>
      </c>
      <c r="V67" s="12">
        <f t="shared" si="14"/>
      </c>
      <c r="W67" s="12">
        <f t="shared" si="9"/>
      </c>
      <c r="X67" s="12">
        <f t="shared" si="10"/>
      </c>
      <c r="Y67" s="12">
        <f t="shared" si="11"/>
      </c>
      <c r="Z67" s="12">
        <f t="shared" si="12"/>
      </c>
      <c r="AA67" s="12">
        <f t="shared" si="13"/>
      </c>
    </row>
    <row r="68" spans="1:27" ht="12.75" customHeight="1">
      <c r="A68" s="1">
        <v>1800042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11">
        <f t="shared" si="15"/>
      </c>
      <c r="M68" s="12">
        <f t="shared" si="0"/>
      </c>
      <c r="N68" s="12">
        <f t="shared" si="1"/>
      </c>
      <c r="O68" s="12">
        <f t="shared" si="2"/>
      </c>
      <c r="P68" s="12">
        <f t="shared" si="3"/>
      </c>
      <c r="Q68" s="12">
        <f t="shared" si="4"/>
      </c>
      <c r="R68" s="12">
        <f t="shared" si="5"/>
      </c>
      <c r="S68" s="12">
        <f t="shared" si="6"/>
      </c>
      <c r="T68" s="12">
        <f t="shared" si="7"/>
      </c>
      <c r="U68" s="12">
        <f t="shared" si="8"/>
      </c>
      <c r="V68" s="12">
        <f t="shared" si="14"/>
      </c>
      <c r="W68" s="12">
        <f t="shared" si="9"/>
      </c>
      <c r="X68" s="12">
        <f t="shared" si="10"/>
      </c>
      <c r="Y68" s="12">
        <f t="shared" si="11"/>
      </c>
      <c r="Z68" s="12">
        <f t="shared" si="12"/>
      </c>
      <c r="AA68" s="12">
        <f t="shared" si="13"/>
      </c>
    </row>
    <row r="69" spans="1:27" ht="12.75" customHeight="1">
      <c r="A69" s="1">
        <v>1800043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11">
        <f t="shared" si="15"/>
      </c>
      <c r="M69" s="12">
        <f t="shared" si="0"/>
      </c>
      <c r="N69" s="12">
        <f t="shared" si="1"/>
      </c>
      <c r="O69" s="12">
        <f t="shared" si="2"/>
      </c>
      <c r="P69" s="12">
        <f t="shared" si="3"/>
      </c>
      <c r="Q69" s="12">
        <f t="shared" si="4"/>
      </c>
      <c r="R69" s="12">
        <f t="shared" si="5"/>
      </c>
      <c r="S69" s="12">
        <f t="shared" si="6"/>
      </c>
      <c r="T69" s="12">
        <f t="shared" si="7"/>
      </c>
      <c r="U69" s="12">
        <f t="shared" si="8"/>
      </c>
      <c r="V69" s="12">
        <f t="shared" si="14"/>
      </c>
      <c r="W69" s="12">
        <f t="shared" si="9"/>
      </c>
      <c r="X69" s="12">
        <f t="shared" si="10"/>
      </c>
      <c r="Y69" s="12">
        <f t="shared" si="11"/>
      </c>
      <c r="Z69" s="12">
        <f t="shared" si="12"/>
      </c>
      <c r="AA69" s="12">
        <f t="shared" si="13"/>
      </c>
    </row>
    <row r="70" spans="1:27" ht="12.75" customHeight="1">
      <c r="A70" s="1">
        <v>1800044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11">
        <f t="shared" si="15"/>
      </c>
      <c r="M70" s="12">
        <f t="shared" si="0"/>
      </c>
      <c r="N70" s="12">
        <f t="shared" si="1"/>
      </c>
      <c r="O70" s="12">
        <f t="shared" si="2"/>
      </c>
      <c r="P70" s="12">
        <f t="shared" si="3"/>
      </c>
      <c r="Q70" s="12">
        <f t="shared" si="4"/>
      </c>
      <c r="R70" s="12">
        <f t="shared" si="5"/>
      </c>
      <c r="S70" s="12">
        <f t="shared" si="6"/>
      </c>
      <c r="T70" s="12">
        <f t="shared" si="7"/>
      </c>
      <c r="U70" s="12">
        <f t="shared" si="8"/>
      </c>
      <c r="V70" s="12">
        <f t="shared" si="14"/>
      </c>
      <c r="W70" s="12">
        <f t="shared" si="9"/>
      </c>
      <c r="X70" s="12">
        <f t="shared" si="10"/>
      </c>
      <c r="Y70" s="12">
        <f t="shared" si="11"/>
      </c>
      <c r="Z70" s="12">
        <f t="shared" si="12"/>
      </c>
      <c r="AA70" s="12">
        <f t="shared" si="13"/>
      </c>
    </row>
    <row r="71" spans="1:27" ht="12.75" customHeight="1">
      <c r="A71" s="1">
        <v>1800045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11">
        <f t="shared" si="15"/>
      </c>
      <c r="M71" s="12">
        <f t="shared" si="0"/>
      </c>
      <c r="N71" s="12">
        <f t="shared" si="1"/>
      </c>
      <c r="O71" s="12">
        <f t="shared" si="2"/>
      </c>
      <c r="P71" s="12">
        <f t="shared" si="3"/>
      </c>
      <c r="Q71" s="12">
        <f t="shared" si="4"/>
      </c>
      <c r="R71" s="12">
        <f t="shared" si="5"/>
      </c>
      <c r="S71" s="12">
        <f t="shared" si="6"/>
      </c>
      <c r="T71" s="12">
        <f t="shared" si="7"/>
      </c>
      <c r="U71" s="12">
        <f t="shared" si="8"/>
      </c>
      <c r="V71" s="12">
        <f t="shared" si="14"/>
      </c>
      <c r="W71" s="12">
        <f t="shared" si="9"/>
      </c>
      <c r="X71" s="12">
        <f t="shared" si="10"/>
      </c>
      <c r="Y71" s="12">
        <f t="shared" si="11"/>
      </c>
      <c r="Z71" s="12">
        <f t="shared" si="12"/>
      </c>
      <c r="AA71" s="12">
        <f t="shared" si="13"/>
      </c>
    </row>
    <row r="72" spans="1:27" ht="12.75" customHeight="1">
      <c r="A72" s="1">
        <v>1800046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11">
        <f t="shared" si="15"/>
      </c>
      <c r="M72" s="12">
        <f t="shared" si="0"/>
      </c>
      <c r="N72" s="12">
        <f t="shared" si="1"/>
      </c>
      <c r="O72" s="12">
        <f t="shared" si="2"/>
      </c>
      <c r="P72" s="12">
        <f t="shared" si="3"/>
      </c>
      <c r="Q72" s="12">
        <f t="shared" si="4"/>
      </c>
      <c r="R72" s="12">
        <f t="shared" si="5"/>
      </c>
      <c r="S72" s="12">
        <f t="shared" si="6"/>
      </c>
      <c r="T72" s="12">
        <f t="shared" si="7"/>
      </c>
      <c r="U72" s="12">
        <f t="shared" si="8"/>
      </c>
      <c r="V72" s="12">
        <f t="shared" si="14"/>
      </c>
      <c r="W72" s="12">
        <f t="shared" si="9"/>
      </c>
      <c r="X72" s="12">
        <f t="shared" si="10"/>
      </c>
      <c r="Y72" s="12">
        <f t="shared" si="11"/>
      </c>
      <c r="Z72" s="12">
        <f t="shared" si="12"/>
      </c>
      <c r="AA72" s="12">
        <f t="shared" si="13"/>
      </c>
    </row>
    <row r="73" spans="1:27" ht="12.75" customHeight="1">
      <c r="A73" s="1">
        <v>1800047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11">
        <f t="shared" si="15"/>
      </c>
      <c r="M73" s="12">
        <f t="shared" si="0"/>
      </c>
      <c r="N73" s="12">
        <f t="shared" si="1"/>
      </c>
      <c r="O73" s="12">
        <f t="shared" si="2"/>
      </c>
      <c r="P73" s="12">
        <f t="shared" si="3"/>
      </c>
      <c r="Q73" s="12">
        <f t="shared" si="4"/>
      </c>
      <c r="R73" s="12">
        <f t="shared" si="5"/>
      </c>
      <c r="S73" s="12">
        <f t="shared" si="6"/>
      </c>
      <c r="T73" s="12">
        <f t="shared" si="7"/>
      </c>
      <c r="U73" s="12">
        <f t="shared" si="8"/>
      </c>
      <c r="V73" s="12">
        <f t="shared" si="14"/>
      </c>
      <c r="W73" s="12">
        <f t="shared" si="9"/>
      </c>
      <c r="X73" s="12">
        <f t="shared" si="10"/>
      </c>
      <c r="Y73" s="12">
        <f t="shared" si="11"/>
      </c>
      <c r="Z73" s="12">
        <f t="shared" si="12"/>
      </c>
      <c r="AA73" s="12">
        <f t="shared" si="13"/>
      </c>
    </row>
    <row r="74" spans="1:27" ht="12.75" customHeight="1">
      <c r="A74" s="1">
        <v>1800048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11">
        <f t="shared" si="15"/>
      </c>
      <c r="M74" s="12">
        <f t="shared" si="0"/>
      </c>
      <c r="N74" s="12">
        <f t="shared" si="1"/>
      </c>
      <c r="O74" s="12">
        <f t="shared" si="2"/>
      </c>
      <c r="P74" s="12">
        <f t="shared" si="3"/>
      </c>
      <c r="Q74" s="12">
        <f t="shared" si="4"/>
      </c>
      <c r="R74" s="12">
        <f t="shared" si="5"/>
      </c>
      <c r="S74" s="12">
        <f t="shared" si="6"/>
      </c>
      <c r="T74" s="12">
        <f t="shared" si="7"/>
      </c>
      <c r="U74" s="12">
        <f t="shared" si="8"/>
      </c>
      <c r="V74" s="12">
        <f t="shared" si="14"/>
      </c>
      <c r="W74" s="12">
        <f t="shared" si="9"/>
      </c>
      <c r="X74" s="12">
        <f t="shared" si="10"/>
      </c>
      <c r="Y74" s="12">
        <f t="shared" si="11"/>
      </c>
      <c r="Z74" s="12">
        <f t="shared" si="12"/>
      </c>
      <c r="AA74" s="12">
        <f t="shared" si="13"/>
      </c>
    </row>
    <row r="75" spans="1:27" ht="12.75" customHeight="1">
      <c r="A75" s="1">
        <v>1800049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11">
        <f t="shared" si="15"/>
      </c>
      <c r="M75" s="12">
        <f t="shared" si="0"/>
      </c>
      <c r="N75" s="12">
        <f t="shared" si="1"/>
      </c>
      <c r="O75" s="12">
        <f t="shared" si="2"/>
      </c>
      <c r="P75" s="12">
        <f t="shared" si="3"/>
      </c>
      <c r="Q75" s="12">
        <f t="shared" si="4"/>
      </c>
      <c r="R75" s="12">
        <f t="shared" si="5"/>
      </c>
      <c r="S75" s="12">
        <f t="shared" si="6"/>
      </c>
      <c r="T75" s="12">
        <f t="shared" si="7"/>
      </c>
      <c r="U75" s="12">
        <f t="shared" si="8"/>
      </c>
      <c r="V75" s="12">
        <f t="shared" si="14"/>
      </c>
      <c r="W75" s="12">
        <f t="shared" si="9"/>
      </c>
      <c r="X75" s="12">
        <f t="shared" si="10"/>
      </c>
      <c r="Y75" s="12">
        <f t="shared" si="11"/>
      </c>
      <c r="Z75" s="12">
        <f t="shared" si="12"/>
      </c>
      <c r="AA75" s="12">
        <f t="shared" si="13"/>
      </c>
    </row>
    <row r="76" spans="1:27" ht="12.75" customHeight="1">
      <c r="A76" s="1">
        <v>1800050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11">
        <f t="shared" si="15"/>
      </c>
      <c r="M76" s="12">
        <f t="shared" si="0"/>
      </c>
      <c r="N76" s="12">
        <f t="shared" si="1"/>
      </c>
      <c r="O76" s="12">
        <f t="shared" si="2"/>
      </c>
      <c r="P76" s="12">
        <f t="shared" si="3"/>
      </c>
      <c r="Q76" s="12">
        <f t="shared" si="4"/>
      </c>
      <c r="R76" s="12">
        <f t="shared" si="5"/>
      </c>
      <c r="S76" s="12">
        <f t="shared" si="6"/>
      </c>
      <c r="T76" s="12">
        <f t="shared" si="7"/>
      </c>
      <c r="U76" s="12">
        <f t="shared" si="8"/>
      </c>
      <c r="V76" s="12">
        <f t="shared" si="14"/>
      </c>
      <c r="W76" s="12">
        <f t="shared" si="9"/>
      </c>
      <c r="X76" s="12">
        <f t="shared" si="10"/>
      </c>
      <c r="Y76" s="12">
        <f t="shared" si="11"/>
      </c>
      <c r="Z76" s="12">
        <f t="shared" si="12"/>
      </c>
      <c r="AA76" s="12">
        <f t="shared" si="13"/>
      </c>
    </row>
    <row r="77" spans="1:27" ht="12.75" customHeight="1">
      <c r="A77" s="1">
        <v>1800051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11">
        <f t="shared" si="15"/>
      </c>
      <c r="M77" s="12">
        <f t="shared" si="0"/>
      </c>
      <c r="N77" s="12">
        <f t="shared" si="1"/>
      </c>
      <c r="O77" s="12">
        <f t="shared" si="2"/>
      </c>
      <c r="P77" s="12">
        <f t="shared" si="3"/>
      </c>
      <c r="Q77" s="12">
        <f t="shared" si="4"/>
      </c>
      <c r="R77" s="12">
        <f t="shared" si="5"/>
      </c>
      <c r="S77" s="12">
        <f t="shared" si="6"/>
      </c>
      <c r="T77" s="12">
        <f t="shared" si="7"/>
      </c>
      <c r="U77" s="12">
        <f t="shared" si="8"/>
      </c>
      <c r="V77" s="12">
        <f t="shared" si="14"/>
      </c>
      <c r="W77" s="12">
        <f t="shared" si="9"/>
      </c>
      <c r="X77" s="12">
        <f t="shared" si="10"/>
      </c>
      <c r="Y77" s="12">
        <f t="shared" si="11"/>
      </c>
      <c r="Z77" s="12">
        <f t="shared" si="12"/>
      </c>
      <c r="AA77" s="12">
        <f t="shared" si="13"/>
      </c>
    </row>
    <row r="78" spans="1:27" ht="12.75" customHeight="1">
      <c r="A78" s="1">
        <v>1800052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11">
        <f t="shared" si="15"/>
      </c>
      <c r="M78" s="12">
        <f t="shared" si="0"/>
      </c>
      <c r="N78" s="12">
        <f t="shared" si="1"/>
      </c>
      <c r="O78" s="12">
        <f t="shared" si="2"/>
      </c>
      <c r="P78" s="12">
        <f t="shared" si="3"/>
      </c>
      <c r="Q78" s="12">
        <f t="shared" si="4"/>
      </c>
      <c r="R78" s="12">
        <f t="shared" si="5"/>
      </c>
      <c r="S78" s="12">
        <f t="shared" si="6"/>
      </c>
      <c r="T78" s="12">
        <f t="shared" si="7"/>
      </c>
      <c r="U78" s="12">
        <f t="shared" si="8"/>
      </c>
      <c r="V78" s="12">
        <f t="shared" si="14"/>
      </c>
      <c r="W78" s="12">
        <f t="shared" si="9"/>
      </c>
      <c r="X78" s="12">
        <f t="shared" si="10"/>
      </c>
      <c r="Y78" s="12">
        <f t="shared" si="11"/>
      </c>
      <c r="Z78" s="12">
        <f t="shared" si="12"/>
      </c>
      <c r="AA78" s="12">
        <f t="shared" si="13"/>
      </c>
    </row>
    <row r="79" spans="1:27" ht="12.75" customHeight="1">
      <c r="A79" s="1">
        <v>1800053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11">
        <f t="shared" si="15"/>
      </c>
      <c r="M79" s="12">
        <f t="shared" si="0"/>
      </c>
      <c r="N79" s="12">
        <f t="shared" si="1"/>
      </c>
      <c r="O79" s="12">
        <f t="shared" si="2"/>
      </c>
      <c r="P79" s="12">
        <f t="shared" si="3"/>
      </c>
      <c r="Q79" s="12">
        <f t="shared" si="4"/>
      </c>
      <c r="R79" s="12">
        <f t="shared" si="5"/>
      </c>
      <c r="S79" s="12">
        <f t="shared" si="6"/>
      </c>
      <c r="T79" s="12">
        <f t="shared" si="7"/>
      </c>
      <c r="U79" s="12">
        <f t="shared" si="8"/>
      </c>
      <c r="V79" s="12">
        <f t="shared" si="14"/>
      </c>
      <c r="W79" s="12">
        <f t="shared" si="9"/>
      </c>
      <c r="X79" s="12">
        <f t="shared" si="10"/>
      </c>
      <c r="Y79" s="12">
        <f t="shared" si="11"/>
      </c>
      <c r="Z79" s="12">
        <f t="shared" si="12"/>
      </c>
      <c r="AA79" s="12">
        <f t="shared" si="13"/>
      </c>
    </row>
    <row r="80" spans="1:27" ht="12.75" customHeight="1">
      <c r="A80" s="1">
        <v>1800054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11">
        <f t="shared" si="15"/>
      </c>
      <c r="M80" s="12">
        <f t="shared" si="0"/>
      </c>
      <c r="N80" s="12">
        <f t="shared" si="1"/>
      </c>
      <c r="O80" s="12">
        <f t="shared" si="2"/>
      </c>
      <c r="P80" s="12">
        <f t="shared" si="3"/>
      </c>
      <c r="Q80" s="12">
        <f t="shared" si="4"/>
      </c>
      <c r="R80" s="12">
        <f t="shared" si="5"/>
      </c>
      <c r="S80" s="12">
        <f t="shared" si="6"/>
      </c>
      <c r="T80" s="12">
        <f t="shared" si="7"/>
      </c>
      <c r="U80" s="12">
        <f t="shared" si="8"/>
      </c>
      <c r="V80" s="12">
        <f t="shared" si="14"/>
      </c>
      <c r="W80" s="12">
        <f t="shared" si="9"/>
      </c>
      <c r="X80" s="12">
        <f t="shared" si="10"/>
      </c>
      <c r="Y80" s="12">
        <f t="shared" si="11"/>
      </c>
      <c r="Z80" s="12">
        <f t="shared" si="12"/>
      </c>
      <c r="AA80" s="12">
        <f t="shared" si="13"/>
      </c>
    </row>
    <row r="81" spans="1:27" ht="12.75" customHeight="1">
      <c r="A81" s="1">
        <v>1800055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11">
        <f t="shared" si="15"/>
      </c>
      <c r="M81" s="12">
        <f t="shared" si="0"/>
      </c>
      <c r="N81" s="12">
        <f t="shared" si="1"/>
      </c>
      <c r="O81" s="12">
        <f t="shared" si="2"/>
      </c>
      <c r="P81" s="12">
        <f t="shared" si="3"/>
      </c>
      <c r="Q81" s="12">
        <f t="shared" si="4"/>
      </c>
      <c r="R81" s="12">
        <f t="shared" si="5"/>
      </c>
      <c r="S81" s="12">
        <f t="shared" si="6"/>
      </c>
      <c r="T81" s="12">
        <f t="shared" si="7"/>
      </c>
      <c r="U81" s="12">
        <f t="shared" si="8"/>
      </c>
      <c r="V81" s="12">
        <f t="shared" si="14"/>
      </c>
      <c r="W81" s="12">
        <f t="shared" si="9"/>
      </c>
      <c r="X81" s="12">
        <f t="shared" si="10"/>
      </c>
      <c r="Y81" s="12">
        <f t="shared" si="11"/>
      </c>
      <c r="Z81" s="12">
        <f t="shared" si="12"/>
      </c>
      <c r="AA81" s="12">
        <f t="shared" si="13"/>
      </c>
    </row>
    <row r="82" spans="1:27" ht="12.75" customHeight="1">
      <c r="A82" s="1">
        <v>1800056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11">
        <f t="shared" si="15"/>
      </c>
      <c r="M82" s="12">
        <f t="shared" si="0"/>
      </c>
      <c r="N82" s="12">
        <f t="shared" si="1"/>
      </c>
      <c r="O82" s="12">
        <f t="shared" si="2"/>
      </c>
      <c r="P82" s="12">
        <f t="shared" si="3"/>
      </c>
      <c r="Q82" s="12">
        <f t="shared" si="4"/>
      </c>
      <c r="R82" s="12">
        <f t="shared" si="5"/>
      </c>
      <c r="S82" s="12">
        <f t="shared" si="6"/>
      </c>
      <c r="T82" s="12">
        <f t="shared" si="7"/>
      </c>
      <c r="U82" s="12">
        <f t="shared" si="8"/>
      </c>
      <c r="V82" s="12">
        <f t="shared" si="14"/>
      </c>
      <c r="W82" s="12">
        <f t="shared" si="9"/>
      </c>
      <c r="X82" s="12">
        <f t="shared" si="10"/>
      </c>
      <c r="Y82" s="12">
        <f t="shared" si="11"/>
      </c>
      <c r="Z82" s="12">
        <f t="shared" si="12"/>
      </c>
      <c r="AA82" s="12">
        <f t="shared" si="13"/>
      </c>
    </row>
    <row r="83" spans="1:27" ht="12.75" customHeight="1">
      <c r="A83" s="1">
        <v>1800057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11">
        <f t="shared" si="15"/>
      </c>
      <c r="M83" s="12">
        <f t="shared" si="0"/>
      </c>
      <c r="N83" s="12">
        <f t="shared" si="1"/>
      </c>
      <c r="O83" s="12">
        <f t="shared" si="2"/>
      </c>
      <c r="P83" s="12">
        <f t="shared" si="3"/>
      </c>
      <c r="Q83" s="12">
        <f t="shared" si="4"/>
      </c>
      <c r="R83" s="12">
        <f t="shared" si="5"/>
      </c>
      <c r="S83" s="12">
        <f t="shared" si="6"/>
      </c>
      <c r="T83" s="12">
        <f t="shared" si="7"/>
      </c>
      <c r="U83" s="12">
        <f t="shared" si="8"/>
      </c>
      <c r="V83" s="12">
        <f t="shared" si="14"/>
      </c>
      <c r="W83" s="12">
        <f t="shared" si="9"/>
      </c>
      <c r="X83" s="12">
        <f t="shared" si="10"/>
      </c>
      <c r="Y83" s="12">
        <f t="shared" si="11"/>
      </c>
      <c r="Z83" s="12">
        <f t="shared" si="12"/>
      </c>
      <c r="AA83" s="12">
        <f t="shared" si="13"/>
      </c>
    </row>
    <row r="84" spans="1:27" ht="12.75" customHeight="1">
      <c r="A84" s="1">
        <v>1800058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11">
        <f t="shared" si="15"/>
      </c>
      <c r="M84" s="12">
        <f t="shared" si="0"/>
      </c>
      <c r="N84" s="12">
        <f t="shared" si="1"/>
      </c>
      <c r="O84" s="12">
        <f t="shared" si="2"/>
      </c>
      <c r="P84" s="12">
        <f t="shared" si="3"/>
      </c>
      <c r="Q84" s="12">
        <f t="shared" si="4"/>
      </c>
      <c r="R84" s="12">
        <f t="shared" si="5"/>
      </c>
      <c r="S84" s="12">
        <f t="shared" si="6"/>
      </c>
      <c r="T84" s="12">
        <f t="shared" si="7"/>
      </c>
      <c r="U84" s="12">
        <f t="shared" si="8"/>
      </c>
      <c r="V84" s="12">
        <f t="shared" si="14"/>
      </c>
      <c r="W84" s="12">
        <f t="shared" si="9"/>
      </c>
      <c r="X84" s="12">
        <f t="shared" si="10"/>
      </c>
      <c r="Y84" s="12">
        <f t="shared" si="11"/>
      </c>
      <c r="Z84" s="12">
        <f t="shared" si="12"/>
      </c>
      <c r="AA84" s="12">
        <f t="shared" si="13"/>
      </c>
    </row>
    <row r="85" spans="1:27" ht="12.75" customHeight="1">
      <c r="A85" s="1">
        <v>1800059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11">
        <f t="shared" si="15"/>
      </c>
      <c r="M85" s="12">
        <f t="shared" si="0"/>
      </c>
      <c r="N85" s="12">
        <f t="shared" si="1"/>
      </c>
      <c r="O85" s="12">
        <f t="shared" si="2"/>
      </c>
      <c r="P85" s="12">
        <f t="shared" si="3"/>
      </c>
      <c r="Q85" s="12">
        <f t="shared" si="4"/>
      </c>
      <c r="R85" s="12">
        <f t="shared" si="5"/>
      </c>
      <c r="S85" s="12">
        <f t="shared" si="6"/>
      </c>
      <c r="T85" s="12">
        <f t="shared" si="7"/>
      </c>
      <c r="U85" s="12">
        <f t="shared" si="8"/>
      </c>
      <c r="V85" s="12">
        <f t="shared" si="14"/>
      </c>
      <c r="W85" s="12">
        <f t="shared" si="9"/>
      </c>
      <c r="X85" s="12">
        <f t="shared" si="10"/>
      </c>
      <c r="Y85" s="12">
        <f t="shared" si="11"/>
      </c>
      <c r="Z85" s="12">
        <f t="shared" si="12"/>
      </c>
      <c r="AA85" s="12">
        <f t="shared" si="13"/>
      </c>
    </row>
    <row r="86" spans="1:27" ht="12.75" customHeight="1">
      <c r="A86" s="1">
        <v>1800060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11">
        <f t="shared" si="15"/>
      </c>
      <c r="M86" s="12">
        <f t="shared" si="0"/>
      </c>
      <c r="N86" s="12">
        <f t="shared" si="1"/>
      </c>
      <c r="O86" s="12">
        <f t="shared" si="2"/>
      </c>
      <c r="P86" s="12">
        <f t="shared" si="3"/>
      </c>
      <c r="Q86" s="12">
        <f t="shared" si="4"/>
      </c>
      <c r="R86" s="12">
        <f t="shared" si="5"/>
      </c>
      <c r="S86" s="12">
        <f t="shared" si="6"/>
      </c>
      <c r="T86" s="12">
        <f t="shared" si="7"/>
      </c>
      <c r="U86" s="12">
        <f t="shared" si="8"/>
      </c>
      <c r="V86" s="12">
        <f t="shared" si="14"/>
      </c>
      <c r="W86" s="12">
        <f t="shared" si="9"/>
      </c>
      <c r="X86" s="12">
        <f t="shared" si="10"/>
      </c>
      <c r="Y86" s="12">
        <f t="shared" si="11"/>
      </c>
      <c r="Z86" s="12">
        <f t="shared" si="12"/>
      </c>
      <c r="AA86" s="12">
        <f t="shared" si="13"/>
      </c>
    </row>
    <row r="87" spans="1:27" ht="12.75" customHeight="1">
      <c r="A87" s="1">
        <v>1800061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11">
        <f t="shared" si="15"/>
      </c>
      <c r="M87" s="12">
        <f t="shared" si="0"/>
      </c>
      <c r="N87" s="12">
        <f t="shared" si="1"/>
      </c>
      <c r="O87" s="12">
        <f t="shared" si="2"/>
      </c>
      <c r="P87" s="12">
        <f t="shared" si="3"/>
      </c>
      <c r="Q87" s="12">
        <f t="shared" si="4"/>
      </c>
      <c r="R87" s="12">
        <f t="shared" si="5"/>
      </c>
      <c r="S87" s="12">
        <f t="shared" si="6"/>
      </c>
      <c r="T87" s="12">
        <f t="shared" si="7"/>
      </c>
      <c r="U87" s="12">
        <f t="shared" si="8"/>
      </c>
      <c r="V87" s="12">
        <f t="shared" si="14"/>
      </c>
      <c r="W87" s="12">
        <f t="shared" si="9"/>
      </c>
      <c r="X87" s="12">
        <f t="shared" si="10"/>
      </c>
      <c r="Y87" s="12">
        <f t="shared" si="11"/>
      </c>
      <c r="Z87" s="12">
        <f t="shared" si="12"/>
      </c>
      <c r="AA87" s="12">
        <f t="shared" si="13"/>
      </c>
    </row>
    <row r="88" spans="1:27" ht="12.75" customHeight="1">
      <c r="A88" s="1">
        <v>1800062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11">
        <f t="shared" si="15"/>
      </c>
      <c r="M88" s="12">
        <f t="shared" si="0"/>
      </c>
      <c r="N88" s="12">
        <f t="shared" si="1"/>
      </c>
      <c r="O88" s="12">
        <f t="shared" si="2"/>
      </c>
      <c r="P88" s="12">
        <f t="shared" si="3"/>
      </c>
      <c r="Q88" s="12">
        <f t="shared" si="4"/>
      </c>
      <c r="R88" s="12">
        <f t="shared" si="5"/>
      </c>
      <c r="S88" s="12">
        <f t="shared" si="6"/>
      </c>
      <c r="T88" s="12">
        <f t="shared" si="7"/>
      </c>
      <c r="U88" s="12">
        <f t="shared" si="8"/>
      </c>
      <c r="V88" s="12">
        <f t="shared" si="14"/>
      </c>
      <c r="W88" s="12">
        <f t="shared" si="9"/>
      </c>
      <c r="X88" s="12">
        <f t="shared" si="10"/>
      </c>
      <c r="Y88" s="12">
        <f t="shared" si="11"/>
      </c>
      <c r="Z88" s="12">
        <f t="shared" si="12"/>
      </c>
      <c r="AA88" s="12">
        <f t="shared" si="13"/>
      </c>
    </row>
    <row r="89" spans="1:27" ht="12.75" customHeight="1">
      <c r="A89" s="1">
        <v>1800063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11">
        <f t="shared" si="15"/>
      </c>
      <c r="M89" s="12">
        <f t="shared" si="0"/>
      </c>
      <c r="N89" s="12">
        <f t="shared" si="1"/>
      </c>
      <c r="O89" s="12">
        <f t="shared" si="2"/>
      </c>
      <c r="P89" s="12">
        <f t="shared" si="3"/>
      </c>
      <c r="Q89" s="12">
        <f t="shared" si="4"/>
      </c>
      <c r="R89" s="12">
        <f t="shared" si="5"/>
      </c>
      <c r="S89" s="12">
        <f t="shared" si="6"/>
      </c>
      <c r="T89" s="12">
        <f t="shared" si="7"/>
      </c>
      <c r="U89" s="12">
        <f t="shared" si="8"/>
      </c>
      <c r="V89" s="12">
        <f t="shared" si="14"/>
      </c>
      <c r="W89" s="12">
        <f t="shared" si="9"/>
      </c>
      <c r="X89" s="12">
        <f t="shared" si="10"/>
      </c>
      <c r="Y89" s="12">
        <f t="shared" si="11"/>
      </c>
      <c r="Z89" s="12">
        <f t="shared" si="12"/>
      </c>
      <c r="AA89" s="12">
        <f t="shared" si="13"/>
      </c>
    </row>
    <row r="90" spans="1:27" ht="12.75" customHeight="1">
      <c r="A90" s="1">
        <v>1800064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11">
        <f t="shared" si="15"/>
      </c>
      <c r="M90" s="12">
        <f t="shared" si="0"/>
      </c>
      <c r="N90" s="12">
        <f t="shared" si="1"/>
      </c>
      <c r="O90" s="12">
        <f t="shared" si="2"/>
      </c>
      <c r="P90" s="12">
        <f t="shared" si="3"/>
      </c>
      <c r="Q90" s="12">
        <f t="shared" si="4"/>
      </c>
      <c r="R90" s="12">
        <f t="shared" si="5"/>
      </c>
      <c r="S90" s="12">
        <f t="shared" si="6"/>
      </c>
      <c r="T90" s="12">
        <f t="shared" si="7"/>
      </c>
      <c r="U90" s="12">
        <f t="shared" si="8"/>
      </c>
      <c r="V90" s="12">
        <f t="shared" si="14"/>
      </c>
      <c r="W90" s="12">
        <f t="shared" si="9"/>
      </c>
      <c r="X90" s="12">
        <f t="shared" si="10"/>
      </c>
      <c r="Y90" s="12">
        <f t="shared" si="11"/>
      </c>
      <c r="Z90" s="12">
        <f t="shared" si="12"/>
      </c>
      <c r="AA90" s="12">
        <f t="shared" si="13"/>
      </c>
    </row>
    <row r="91" spans="1:27" ht="12.75" customHeight="1">
      <c r="A91" s="1">
        <v>1800065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11">
        <f t="shared" si="15"/>
      </c>
      <c r="M91" s="12">
        <f t="shared" si="0"/>
      </c>
      <c r="N91" s="12">
        <f t="shared" si="1"/>
      </c>
      <c r="O91" s="12">
        <f t="shared" si="2"/>
      </c>
      <c r="P91" s="12">
        <f t="shared" si="3"/>
      </c>
      <c r="Q91" s="12">
        <f t="shared" si="4"/>
      </c>
      <c r="R91" s="12">
        <f t="shared" si="5"/>
      </c>
      <c r="S91" s="12">
        <f t="shared" si="6"/>
      </c>
      <c r="T91" s="12">
        <f t="shared" si="7"/>
      </c>
      <c r="U91" s="12">
        <f t="shared" si="8"/>
      </c>
      <c r="V91" s="12">
        <f t="shared" si="14"/>
      </c>
      <c r="W91" s="12">
        <f t="shared" si="9"/>
      </c>
      <c r="X91" s="12">
        <f t="shared" si="10"/>
      </c>
      <c r="Y91" s="12">
        <f t="shared" si="11"/>
      </c>
      <c r="Z91" s="12">
        <f t="shared" si="12"/>
      </c>
      <c r="AA91" s="12">
        <f t="shared" si="13"/>
      </c>
    </row>
    <row r="92" spans="1:27" ht="12.75" customHeight="1">
      <c r="A92" s="1">
        <v>1800066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11">
        <f t="shared" si="15"/>
      </c>
      <c r="M92" s="12">
        <f t="shared" si="0"/>
      </c>
      <c r="N92" s="12">
        <f t="shared" si="1"/>
      </c>
      <c r="O92" s="12">
        <f t="shared" si="2"/>
      </c>
      <c r="P92" s="12">
        <f t="shared" si="3"/>
      </c>
      <c r="Q92" s="12">
        <f t="shared" si="4"/>
      </c>
      <c r="R92" s="12">
        <f t="shared" si="5"/>
      </c>
      <c r="S92" s="12">
        <f t="shared" si="6"/>
      </c>
      <c r="T92" s="12">
        <f t="shared" si="7"/>
      </c>
      <c r="U92" s="12">
        <f t="shared" si="8"/>
      </c>
      <c r="V92" s="12">
        <f t="shared" si="14"/>
      </c>
      <c r="W92" s="12">
        <f t="shared" si="9"/>
      </c>
      <c r="X92" s="12">
        <f t="shared" si="10"/>
      </c>
      <c r="Y92" s="12">
        <f t="shared" si="11"/>
      </c>
      <c r="Z92" s="12">
        <f t="shared" si="12"/>
      </c>
      <c r="AA92" s="12">
        <f t="shared" si="13"/>
      </c>
    </row>
    <row r="93" spans="1:27" ht="12.75" customHeight="1">
      <c r="A93" s="1">
        <v>1800067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11">
        <f t="shared" si="15"/>
      </c>
      <c r="M93" s="12">
        <f t="shared" si="0"/>
      </c>
      <c r="N93" s="12">
        <f t="shared" si="1"/>
      </c>
      <c r="O93" s="12">
        <f t="shared" si="2"/>
      </c>
      <c r="P93" s="12">
        <f t="shared" si="3"/>
      </c>
      <c r="Q93" s="12">
        <f t="shared" si="4"/>
      </c>
      <c r="R93" s="12">
        <f t="shared" si="5"/>
      </c>
      <c r="S93" s="12">
        <f t="shared" si="6"/>
      </c>
      <c r="T93" s="12">
        <f t="shared" si="7"/>
      </c>
      <c r="U93" s="12">
        <f t="shared" si="8"/>
      </c>
      <c r="V93" s="12">
        <f t="shared" si="14"/>
      </c>
      <c r="W93" s="12">
        <f t="shared" si="9"/>
      </c>
      <c r="X93" s="12">
        <f t="shared" si="10"/>
      </c>
      <c r="Y93" s="12">
        <f t="shared" si="11"/>
      </c>
      <c r="Z93" s="12">
        <f t="shared" si="12"/>
      </c>
      <c r="AA93" s="12">
        <f t="shared" si="13"/>
      </c>
    </row>
    <row r="94" spans="1:27" ht="12.75" customHeight="1">
      <c r="A94" s="1">
        <v>1800068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11">
        <f t="shared" si="15"/>
      </c>
      <c r="M94" s="12">
        <f t="shared" si="0"/>
      </c>
      <c r="N94" s="12">
        <f t="shared" si="1"/>
      </c>
      <c r="O94" s="12">
        <f t="shared" si="2"/>
      </c>
      <c r="P94" s="12">
        <f t="shared" si="3"/>
      </c>
      <c r="Q94" s="12">
        <f t="shared" si="4"/>
      </c>
      <c r="R94" s="12">
        <f t="shared" si="5"/>
      </c>
      <c r="S94" s="12">
        <f t="shared" si="6"/>
      </c>
      <c r="T94" s="12">
        <f t="shared" si="7"/>
      </c>
      <c r="U94" s="12">
        <f t="shared" si="8"/>
      </c>
      <c r="V94" s="12">
        <f t="shared" si="14"/>
      </c>
      <c r="W94" s="12">
        <f t="shared" si="9"/>
      </c>
      <c r="X94" s="12">
        <f t="shared" si="10"/>
      </c>
      <c r="Y94" s="12">
        <f t="shared" si="11"/>
      </c>
      <c r="Z94" s="12">
        <f t="shared" si="12"/>
      </c>
      <c r="AA94" s="12">
        <f t="shared" si="13"/>
      </c>
    </row>
    <row r="95" spans="1:27" ht="12.75" customHeight="1">
      <c r="A95" s="1">
        <v>1800069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11">
        <f t="shared" si="15"/>
      </c>
      <c r="M95" s="12">
        <f t="shared" si="0"/>
      </c>
      <c r="N95" s="12">
        <f t="shared" si="1"/>
      </c>
      <c r="O95" s="12">
        <f t="shared" si="2"/>
      </c>
      <c r="P95" s="12">
        <f t="shared" si="3"/>
      </c>
      <c r="Q95" s="12">
        <f t="shared" si="4"/>
      </c>
      <c r="R95" s="12">
        <f t="shared" si="5"/>
      </c>
      <c r="S95" s="12">
        <f t="shared" si="6"/>
      </c>
      <c r="T95" s="12">
        <f t="shared" si="7"/>
      </c>
      <c r="U95" s="12">
        <f t="shared" si="8"/>
      </c>
      <c r="V95" s="12">
        <f t="shared" si="14"/>
      </c>
      <c r="W95" s="12">
        <f t="shared" si="9"/>
      </c>
      <c r="X95" s="12">
        <f t="shared" si="10"/>
      </c>
      <c r="Y95" s="12">
        <f t="shared" si="11"/>
      </c>
      <c r="Z95" s="12">
        <f t="shared" si="12"/>
      </c>
      <c r="AA95" s="12">
        <f t="shared" si="13"/>
      </c>
    </row>
    <row r="96" spans="1:27" ht="12.75" customHeight="1">
      <c r="A96" s="1">
        <v>1800070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11">
        <f t="shared" si="15"/>
      </c>
      <c r="M96" s="12">
        <f t="shared" si="0"/>
      </c>
      <c r="N96" s="12">
        <f t="shared" si="1"/>
      </c>
      <c r="O96" s="12">
        <f t="shared" si="2"/>
      </c>
      <c r="P96" s="12">
        <f t="shared" si="3"/>
      </c>
      <c r="Q96" s="12">
        <f t="shared" si="4"/>
      </c>
      <c r="R96" s="12">
        <f t="shared" si="5"/>
      </c>
      <c r="S96" s="12">
        <f t="shared" si="6"/>
      </c>
      <c r="T96" s="12">
        <f t="shared" si="7"/>
      </c>
      <c r="U96" s="12">
        <f t="shared" si="8"/>
      </c>
      <c r="V96" s="12">
        <f t="shared" si="14"/>
      </c>
      <c r="W96" s="12">
        <f t="shared" si="9"/>
      </c>
      <c r="X96" s="12">
        <f t="shared" si="10"/>
      </c>
      <c r="Y96" s="12">
        <f t="shared" si="11"/>
      </c>
      <c r="Z96" s="12">
        <f t="shared" si="12"/>
      </c>
      <c r="AA96" s="12">
        <f t="shared" si="13"/>
      </c>
    </row>
    <row r="97" spans="1:27" ht="12.75" customHeight="1">
      <c r="A97" s="1">
        <v>1800071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11">
        <f t="shared" si="15"/>
      </c>
      <c r="M97" s="12">
        <f t="shared" si="0"/>
      </c>
      <c r="N97" s="12">
        <f t="shared" si="1"/>
      </c>
      <c r="O97" s="12">
        <f t="shared" si="2"/>
      </c>
      <c r="P97" s="12">
        <f t="shared" si="3"/>
      </c>
      <c r="Q97" s="12">
        <f t="shared" si="4"/>
      </c>
      <c r="R97" s="12">
        <f t="shared" si="5"/>
      </c>
      <c r="S97" s="12">
        <f t="shared" si="6"/>
      </c>
      <c r="T97" s="12">
        <f t="shared" si="7"/>
      </c>
      <c r="U97" s="12">
        <f t="shared" si="8"/>
      </c>
      <c r="V97" s="12">
        <f t="shared" si="14"/>
      </c>
      <c r="W97" s="12">
        <f t="shared" si="9"/>
      </c>
      <c r="X97" s="12">
        <f t="shared" si="10"/>
      </c>
      <c r="Y97" s="12">
        <f t="shared" si="11"/>
      </c>
      <c r="Z97" s="12">
        <f t="shared" si="12"/>
      </c>
      <c r="AA97" s="12">
        <f t="shared" si="13"/>
      </c>
    </row>
    <row r="98" spans="1:27" ht="12.75" customHeight="1">
      <c r="A98" s="1">
        <v>1800072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11">
        <f t="shared" si="15"/>
      </c>
      <c r="M98" s="12">
        <f t="shared" si="0"/>
      </c>
      <c r="N98" s="12">
        <f t="shared" si="1"/>
      </c>
      <c r="O98" s="12">
        <f t="shared" si="2"/>
      </c>
      <c r="P98" s="12">
        <f t="shared" si="3"/>
      </c>
      <c r="Q98" s="12">
        <f t="shared" si="4"/>
      </c>
      <c r="R98" s="12">
        <f t="shared" si="5"/>
      </c>
      <c r="S98" s="12">
        <f t="shared" si="6"/>
      </c>
      <c r="T98" s="12">
        <f t="shared" si="7"/>
      </c>
      <c r="U98" s="12">
        <f t="shared" si="8"/>
      </c>
      <c r="V98" s="12">
        <f t="shared" si="14"/>
      </c>
      <c r="W98" s="12">
        <f t="shared" si="9"/>
      </c>
      <c r="X98" s="12">
        <f t="shared" si="10"/>
      </c>
      <c r="Y98" s="12">
        <f t="shared" si="11"/>
      </c>
      <c r="Z98" s="12">
        <f t="shared" si="12"/>
      </c>
      <c r="AA98" s="12">
        <f t="shared" si="13"/>
      </c>
    </row>
    <row r="99" spans="1:27" ht="12.75" customHeight="1">
      <c r="A99" s="1">
        <v>1800073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11">
        <f t="shared" si="15"/>
      </c>
      <c r="M99" s="12">
        <f t="shared" si="0"/>
      </c>
      <c r="N99" s="12">
        <f t="shared" si="1"/>
      </c>
      <c r="O99" s="12">
        <f t="shared" si="2"/>
      </c>
      <c r="P99" s="12">
        <f t="shared" si="3"/>
      </c>
      <c r="Q99" s="12">
        <f t="shared" si="4"/>
      </c>
      <c r="R99" s="12">
        <f t="shared" si="5"/>
      </c>
      <c r="S99" s="12">
        <f t="shared" si="6"/>
      </c>
      <c r="T99" s="12">
        <f t="shared" si="7"/>
      </c>
      <c r="U99" s="12">
        <f t="shared" si="8"/>
      </c>
      <c r="V99" s="12">
        <f t="shared" si="14"/>
      </c>
      <c r="W99" s="12">
        <f t="shared" si="9"/>
      </c>
      <c r="X99" s="12">
        <f t="shared" si="10"/>
      </c>
      <c r="Y99" s="12">
        <f t="shared" si="11"/>
      </c>
      <c r="Z99" s="12">
        <f t="shared" si="12"/>
      </c>
      <c r="AA99" s="12">
        <f t="shared" si="13"/>
      </c>
    </row>
    <row r="100" spans="1:27" ht="12.75" customHeight="1">
      <c r="A100" s="1">
        <v>1800074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11">
        <f t="shared" si="15"/>
      </c>
      <c r="M100" s="12">
        <f t="shared" si="0"/>
      </c>
      <c r="N100" s="12">
        <f t="shared" si="1"/>
      </c>
      <c r="O100" s="12">
        <f t="shared" si="2"/>
      </c>
      <c r="P100" s="12">
        <f t="shared" si="3"/>
      </c>
      <c r="Q100" s="12">
        <f t="shared" si="4"/>
      </c>
      <c r="R100" s="12">
        <f t="shared" si="5"/>
      </c>
      <c r="S100" s="12">
        <f t="shared" si="6"/>
      </c>
      <c r="T100" s="12">
        <f t="shared" si="7"/>
      </c>
      <c r="U100" s="12">
        <f t="shared" si="8"/>
      </c>
      <c r="V100" s="12">
        <f t="shared" si="14"/>
      </c>
      <c r="W100" s="12">
        <f t="shared" si="9"/>
      </c>
      <c r="X100" s="12">
        <f t="shared" si="10"/>
      </c>
      <c r="Y100" s="12">
        <f t="shared" si="11"/>
      </c>
      <c r="Z100" s="12">
        <f t="shared" si="12"/>
      </c>
      <c r="AA100" s="12">
        <f t="shared" si="13"/>
      </c>
    </row>
    <row r="101" spans="1:27" ht="12.75" customHeight="1">
      <c r="A101" s="1">
        <v>1800075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11">
        <f t="shared" si="15"/>
      </c>
      <c r="M101" s="12">
        <f t="shared" si="0"/>
      </c>
      <c r="N101" s="12">
        <f t="shared" si="1"/>
      </c>
      <c r="O101" s="12">
        <f t="shared" si="2"/>
      </c>
      <c r="P101" s="12">
        <f t="shared" si="3"/>
      </c>
      <c r="Q101" s="12">
        <f t="shared" si="4"/>
      </c>
      <c r="R101" s="12">
        <f t="shared" si="5"/>
      </c>
      <c r="S101" s="12">
        <f t="shared" si="6"/>
      </c>
      <c r="T101" s="12">
        <f t="shared" si="7"/>
      </c>
      <c r="U101" s="12">
        <f t="shared" si="8"/>
      </c>
      <c r="V101" s="12">
        <f t="shared" si="14"/>
      </c>
      <c r="W101" s="12">
        <f t="shared" si="9"/>
      </c>
      <c r="X101" s="12">
        <f t="shared" si="10"/>
      </c>
      <c r="Y101" s="12">
        <f t="shared" si="11"/>
      </c>
      <c r="Z101" s="12">
        <f t="shared" si="12"/>
      </c>
      <c r="AA101" s="12">
        <f t="shared" si="13"/>
      </c>
    </row>
    <row r="102" spans="1:27" ht="12.75" customHeight="1">
      <c r="A102" s="1">
        <v>1800076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11">
        <f t="shared" si="15"/>
      </c>
      <c r="M102" s="12">
        <f t="shared" si="0"/>
      </c>
      <c r="N102" s="12">
        <f t="shared" si="1"/>
      </c>
      <c r="O102" s="12">
        <f t="shared" si="2"/>
      </c>
      <c r="P102" s="12">
        <f t="shared" si="3"/>
      </c>
      <c r="Q102" s="12">
        <f t="shared" si="4"/>
      </c>
      <c r="R102" s="12">
        <f t="shared" si="5"/>
      </c>
      <c r="S102" s="12">
        <f t="shared" si="6"/>
      </c>
      <c r="T102" s="12">
        <f t="shared" si="7"/>
      </c>
      <c r="U102" s="12">
        <f t="shared" si="8"/>
      </c>
      <c r="V102" s="12">
        <f t="shared" si="14"/>
      </c>
      <c r="W102" s="12">
        <f t="shared" si="9"/>
      </c>
      <c r="X102" s="12">
        <f t="shared" si="10"/>
      </c>
      <c r="Y102" s="12">
        <f t="shared" si="11"/>
      </c>
      <c r="Z102" s="12">
        <f t="shared" si="12"/>
      </c>
      <c r="AA102" s="12">
        <f t="shared" si="13"/>
      </c>
    </row>
    <row r="103" spans="1:27" ht="12.75" customHeight="1">
      <c r="A103" s="1">
        <v>1800077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11">
        <f t="shared" si="15"/>
      </c>
      <c r="M103" s="12">
        <f t="shared" si="0"/>
      </c>
      <c r="N103" s="12">
        <f t="shared" si="1"/>
      </c>
      <c r="O103" s="12">
        <f t="shared" si="2"/>
      </c>
      <c r="P103" s="12">
        <f t="shared" si="3"/>
      </c>
      <c r="Q103" s="12">
        <f t="shared" si="4"/>
      </c>
      <c r="R103" s="12">
        <f t="shared" si="5"/>
      </c>
      <c r="S103" s="12">
        <f t="shared" si="6"/>
      </c>
      <c r="T103" s="12">
        <f t="shared" si="7"/>
      </c>
      <c r="U103" s="12">
        <f t="shared" si="8"/>
      </c>
      <c r="V103" s="12">
        <f t="shared" si="14"/>
      </c>
      <c r="W103" s="12">
        <f t="shared" si="9"/>
      </c>
      <c r="X103" s="12">
        <f t="shared" si="10"/>
      </c>
      <c r="Y103" s="12">
        <f t="shared" si="11"/>
      </c>
      <c r="Z103" s="12">
        <f t="shared" si="12"/>
      </c>
      <c r="AA103" s="12">
        <f t="shared" si="13"/>
      </c>
    </row>
    <row r="104" spans="1:27" ht="12.75" customHeight="1">
      <c r="A104" s="1">
        <v>1800078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11">
        <f t="shared" si="15"/>
      </c>
      <c r="M104" s="12">
        <f t="shared" si="0"/>
      </c>
      <c r="N104" s="12">
        <f t="shared" si="1"/>
      </c>
      <c r="O104" s="12">
        <f t="shared" si="2"/>
      </c>
      <c r="P104" s="12">
        <f t="shared" si="3"/>
      </c>
      <c r="Q104" s="12">
        <f t="shared" si="4"/>
      </c>
      <c r="R104" s="12">
        <f t="shared" si="5"/>
      </c>
      <c r="S104" s="12">
        <f t="shared" si="6"/>
      </c>
      <c r="T104" s="12">
        <f t="shared" si="7"/>
      </c>
      <c r="U104" s="12">
        <f t="shared" si="8"/>
      </c>
      <c r="V104" s="12">
        <f t="shared" si="14"/>
      </c>
      <c r="W104" s="12">
        <f t="shared" si="9"/>
      </c>
      <c r="X104" s="12">
        <f t="shared" si="10"/>
      </c>
      <c r="Y104" s="12">
        <f t="shared" si="11"/>
      </c>
      <c r="Z104" s="12">
        <f t="shared" si="12"/>
      </c>
      <c r="AA104" s="12">
        <f t="shared" si="13"/>
      </c>
    </row>
    <row r="105" spans="1:27" ht="12.75" customHeight="1">
      <c r="A105" s="1">
        <v>1800079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11">
        <f t="shared" si="15"/>
      </c>
      <c r="M105" s="12">
        <f t="shared" si="0"/>
      </c>
      <c r="N105" s="12">
        <f t="shared" si="1"/>
      </c>
      <c r="O105" s="12">
        <f t="shared" si="2"/>
      </c>
      <c r="P105" s="12">
        <f t="shared" si="3"/>
      </c>
      <c r="Q105" s="12">
        <f t="shared" si="4"/>
      </c>
      <c r="R105" s="12">
        <f t="shared" si="5"/>
      </c>
      <c r="S105" s="12">
        <f t="shared" si="6"/>
      </c>
      <c r="T105" s="12">
        <f t="shared" si="7"/>
      </c>
      <c r="U105" s="12">
        <f t="shared" si="8"/>
      </c>
      <c r="V105" s="12">
        <f t="shared" si="14"/>
      </c>
      <c r="W105" s="12">
        <f t="shared" si="9"/>
      </c>
      <c r="X105" s="12">
        <f t="shared" si="10"/>
      </c>
      <c r="Y105" s="12">
        <f t="shared" si="11"/>
      </c>
      <c r="Z105" s="12">
        <f t="shared" si="12"/>
      </c>
      <c r="AA105" s="12">
        <f t="shared" si="13"/>
      </c>
    </row>
    <row r="106" spans="1:27" ht="12.75" customHeight="1">
      <c r="A106" s="1">
        <v>1800080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11">
        <f t="shared" si="15"/>
      </c>
      <c r="M106" s="12">
        <f t="shared" si="0"/>
      </c>
      <c r="N106" s="12">
        <f t="shared" si="1"/>
      </c>
      <c r="O106" s="12">
        <f t="shared" si="2"/>
      </c>
      <c r="P106" s="12">
        <f t="shared" si="3"/>
      </c>
      <c r="Q106" s="12">
        <f t="shared" si="4"/>
      </c>
      <c r="R106" s="12">
        <f t="shared" si="5"/>
      </c>
      <c r="S106" s="12">
        <f t="shared" si="6"/>
      </c>
      <c r="T106" s="12">
        <f t="shared" si="7"/>
      </c>
      <c r="U106" s="12">
        <f t="shared" si="8"/>
      </c>
      <c r="V106" s="12">
        <f t="shared" si="14"/>
      </c>
      <c r="W106" s="12">
        <f t="shared" si="9"/>
      </c>
      <c r="X106" s="12">
        <f t="shared" si="10"/>
      </c>
      <c r="Y106" s="12">
        <f t="shared" si="11"/>
      </c>
      <c r="Z106" s="12">
        <f t="shared" si="12"/>
      </c>
      <c r="AA106" s="12">
        <f t="shared" si="13"/>
      </c>
    </row>
    <row r="107" spans="1:27" ht="12.75" customHeight="1">
      <c r="A107" s="1">
        <v>1800081</v>
      </c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11">
        <f t="shared" si="15"/>
      </c>
      <c r="M107" s="12">
        <f t="shared" si="0"/>
      </c>
      <c r="N107" s="12">
        <f t="shared" si="1"/>
      </c>
      <c r="O107" s="12">
        <f t="shared" si="2"/>
      </c>
      <c r="P107" s="12">
        <f t="shared" si="3"/>
      </c>
      <c r="Q107" s="12">
        <f t="shared" si="4"/>
      </c>
      <c r="R107" s="12">
        <f t="shared" si="5"/>
      </c>
      <c r="S107" s="12">
        <f t="shared" si="6"/>
      </c>
      <c r="T107" s="12">
        <f t="shared" si="7"/>
      </c>
      <c r="U107" s="12">
        <f t="shared" si="8"/>
      </c>
      <c r="V107" s="12">
        <f t="shared" si="14"/>
      </c>
      <c r="W107" s="12">
        <f t="shared" si="9"/>
      </c>
      <c r="X107" s="12">
        <f t="shared" si="10"/>
      </c>
      <c r="Y107" s="12">
        <f t="shared" si="11"/>
      </c>
      <c r="Z107" s="12">
        <f t="shared" si="12"/>
      </c>
      <c r="AA107" s="12">
        <f t="shared" si="13"/>
      </c>
    </row>
    <row r="108" spans="1:27" ht="12.75" customHeight="1">
      <c r="A108" s="1">
        <v>1800082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11">
        <f t="shared" si="15"/>
      </c>
      <c r="M108" s="12">
        <f t="shared" si="0"/>
      </c>
      <c r="N108" s="12">
        <f t="shared" si="1"/>
      </c>
      <c r="O108" s="12">
        <f t="shared" si="2"/>
      </c>
      <c r="P108" s="12">
        <f t="shared" si="3"/>
      </c>
      <c r="Q108" s="12">
        <f t="shared" si="4"/>
      </c>
      <c r="R108" s="12">
        <f t="shared" si="5"/>
      </c>
      <c r="S108" s="12">
        <f t="shared" si="6"/>
      </c>
      <c r="T108" s="12">
        <f t="shared" si="7"/>
      </c>
      <c r="U108" s="12">
        <f t="shared" si="8"/>
      </c>
      <c r="V108" s="12">
        <f t="shared" si="14"/>
      </c>
      <c r="W108" s="12">
        <f t="shared" si="9"/>
      </c>
      <c r="X108" s="12">
        <f t="shared" si="10"/>
      </c>
      <c r="Y108" s="12">
        <f t="shared" si="11"/>
      </c>
      <c r="Z108" s="12">
        <f t="shared" si="12"/>
      </c>
      <c r="AA108" s="12">
        <f t="shared" si="13"/>
      </c>
    </row>
    <row r="109" spans="1:27" ht="12.75" customHeight="1">
      <c r="A109" s="1">
        <v>1800083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11">
        <f t="shared" si="15"/>
      </c>
      <c r="M109" s="12">
        <f t="shared" si="0"/>
      </c>
      <c r="N109" s="12">
        <f t="shared" si="1"/>
      </c>
      <c r="O109" s="12">
        <f t="shared" si="2"/>
      </c>
      <c r="P109" s="12">
        <f t="shared" si="3"/>
      </c>
      <c r="Q109" s="12">
        <f t="shared" si="4"/>
      </c>
      <c r="R109" s="12">
        <f t="shared" si="5"/>
      </c>
      <c r="S109" s="12">
        <f t="shared" si="6"/>
      </c>
      <c r="T109" s="12">
        <f t="shared" si="7"/>
      </c>
      <c r="U109" s="12">
        <f t="shared" si="8"/>
      </c>
      <c r="V109" s="12">
        <f t="shared" si="14"/>
      </c>
      <c r="W109" s="12">
        <f t="shared" si="9"/>
      </c>
      <c r="X109" s="12">
        <f t="shared" si="10"/>
      </c>
      <c r="Y109" s="12">
        <f t="shared" si="11"/>
      </c>
      <c r="Z109" s="12">
        <f t="shared" si="12"/>
      </c>
      <c r="AA109" s="12">
        <f t="shared" si="13"/>
      </c>
    </row>
    <row r="110" spans="1:27" ht="12.75" customHeight="1">
      <c r="A110" s="1">
        <v>1800084</v>
      </c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11">
        <f t="shared" si="15"/>
      </c>
      <c r="M110" s="12">
        <f aca="true" t="shared" si="16" ref="M110:M173">IF(B110=1,"One",IF(B110=2,"TwoNew",IF(B110=3,"Three",IF(B110=4,"Four",IF(B110=5,"Five",IF(B110=6,"Six",IF(B110=7,"Seven","")))))))</f>
      </c>
      <c r="N110" s="12">
        <f aca="true" t="shared" si="17" ref="N110:N173">IF(B110=8,"Eight",IF(B110=9,"Nine",""))</f>
      </c>
      <c r="O110" s="12">
        <f aca="true" t="shared" si="18" ref="O110:O173">IF(LEN(M110)&gt;0,M110,N110)</f>
      </c>
      <c r="P110" s="12">
        <f aca="true" t="shared" si="19" ref="P110:P173">IF(OR(B110=6,B110=7),"FT_8",IF(OR(C110=17,C110=18),"FT_1",IF(C110=24,"FT_24",IF(C110=29,"FT_3",IF(LEN(B110)&gt;0,"Financing","")))))</f>
      </c>
      <c r="Q110" s="12">
        <f aca="true" t="shared" si="20" ref="Q110:Q173">IF(OR(AND(B110&gt;=1,B110&lt;=5),B110=8,B110=9),"Yes",IF(B110=0,"","No"))</f>
      </c>
      <c r="R110" s="12">
        <f aca="true" t="shared" si="21" ref="R110:R173">IF(AND(D110=11,B110&lt;&gt;4,C110&lt;&gt;26),"Financing Type 11 must have funding type 4 and source 26, ","")</f>
      </c>
      <c r="S110" s="12">
        <f aca="true" t="shared" si="22" ref="S110:S173">IF(AND(LEN(B110)&gt;0,E110&lt;1),"Amount must be greater than 0, ",IF(AND(LEN(B110)&gt;0,C110=29,E110&lt;&gt;10500),"Project Reinvest must equal $10,500, ",""))</f>
      </c>
      <c r="T110" s="12">
        <f aca="true" t="shared" si="23" ref="T110:T173">IF(OR(H110&lt;0,H110&gt;0.25),"Rate should be between 0 and 25%, ","")</f>
      </c>
      <c r="U110" s="12">
        <f aca="true" t="shared" si="24" ref="U110:U173">IF(AND(LEN(B110)&gt;0,I110&lt;0),"Term Not Valid, ","")</f>
      </c>
      <c r="V110" s="12">
        <f aca="true" t="shared" si="25" ref="V110:V173">IF(AND(B110=1,OR(D110&lt;=0,D110&gt;=5)),"Funding type 1, Financing should be 1-5, ","")</f>
      </c>
      <c r="W110" s="12">
        <f aca="true" t="shared" si="26" ref="W110:W173">IF(AND(OR(B110=1,B110=5),F110=3),"Funding Type 1 or 5 should not have underwriting role of 3, ","")</f>
      </c>
      <c r="X110" s="12">
        <f aca="true" t="shared" si="27" ref="X110:X173">IF(AND(OR(B110=1,B110=5),F110=4),"Funding Type 1 or 5 should not have Origination role of 4, ","")</f>
      </c>
      <c r="Y110" s="12">
        <f aca="true" t="shared" si="28" ref="Y110:Y173">IF(H110&gt;0.12,"Rate is considered high, verify, ","")</f>
      </c>
      <c r="Z110" s="12">
        <f aca="true" t="shared" si="29" ref="Z110:Z173">IF(AND(D110=1,OR(I110&lt;60,I110&gt;480)),"Tern for Financing type 1 should be between 60 and 480 months, ",IF(AND(AND(D110&gt;=2,D110&lt;=5),I110&gt;480),"Financing types 2-5 should have term less than 480, ",""))</f>
      </c>
      <c r="AA110" s="12">
        <f aca="true" t="shared" si="30" ref="AA110:AA173">IF(AND(D110=1,K110="Yes"),"1st mortgages are typically not forgivable, please verify","")</f>
      </c>
    </row>
    <row r="111" spans="1:27" ht="12.75" customHeight="1">
      <c r="A111" s="1">
        <v>1800085</v>
      </c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11">
        <f aca="true" t="shared" si="31" ref="L111:L174">CONCATENATE(R111,S111,T111,U111,V111,W111,X111,Y111,Z111,AA111)</f>
      </c>
      <c r="M111" s="12">
        <f t="shared" si="16"/>
      </c>
      <c r="N111" s="12">
        <f t="shared" si="17"/>
      </c>
      <c r="O111" s="12">
        <f t="shared" si="18"/>
      </c>
      <c r="P111" s="12">
        <f t="shared" si="19"/>
      </c>
      <c r="Q111" s="12">
        <f t="shared" si="20"/>
      </c>
      <c r="R111" s="12">
        <f t="shared" si="21"/>
      </c>
      <c r="S111" s="12">
        <f t="shared" si="22"/>
      </c>
      <c r="T111" s="12">
        <f t="shared" si="23"/>
      </c>
      <c r="U111" s="12">
        <f t="shared" si="24"/>
      </c>
      <c r="V111" s="12">
        <f t="shared" si="25"/>
      </c>
      <c r="W111" s="12">
        <f t="shared" si="26"/>
      </c>
      <c r="X111" s="12">
        <f t="shared" si="27"/>
      </c>
      <c r="Y111" s="12">
        <f t="shared" si="28"/>
      </c>
      <c r="Z111" s="12">
        <f t="shared" si="29"/>
      </c>
      <c r="AA111" s="12">
        <f t="shared" si="30"/>
      </c>
    </row>
    <row r="112" spans="1:27" ht="12.75" customHeight="1">
      <c r="A112" s="1">
        <v>1800086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11">
        <f t="shared" si="31"/>
      </c>
      <c r="M112" s="12">
        <f t="shared" si="16"/>
      </c>
      <c r="N112" s="12">
        <f t="shared" si="17"/>
      </c>
      <c r="O112" s="12">
        <f t="shared" si="18"/>
      </c>
      <c r="P112" s="12">
        <f t="shared" si="19"/>
      </c>
      <c r="Q112" s="12">
        <f t="shared" si="20"/>
      </c>
      <c r="R112" s="12">
        <f t="shared" si="21"/>
      </c>
      <c r="S112" s="12">
        <f t="shared" si="22"/>
      </c>
      <c r="T112" s="12">
        <f t="shared" si="23"/>
      </c>
      <c r="U112" s="12">
        <f t="shared" si="24"/>
      </c>
      <c r="V112" s="12">
        <f t="shared" si="25"/>
      </c>
      <c r="W112" s="12">
        <f t="shared" si="26"/>
      </c>
      <c r="X112" s="12">
        <f t="shared" si="27"/>
      </c>
      <c r="Y112" s="12">
        <f t="shared" si="28"/>
      </c>
      <c r="Z112" s="12">
        <f t="shared" si="29"/>
      </c>
      <c r="AA112" s="12">
        <f t="shared" si="30"/>
      </c>
    </row>
    <row r="113" spans="1:27" ht="12.75" customHeight="1">
      <c r="A113" s="1">
        <v>1800087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11">
        <f t="shared" si="31"/>
      </c>
      <c r="M113" s="12">
        <f t="shared" si="16"/>
      </c>
      <c r="N113" s="12">
        <f t="shared" si="17"/>
      </c>
      <c r="O113" s="12">
        <f t="shared" si="18"/>
      </c>
      <c r="P113" s="12">
        <f t="shared" si="19"/>
      </c>
      <c r="Q113" s="12">
        <f t="shared" si="20"/>
      </c>
      <c r="R113" s="12">
        <f t="shared" si="21"/>
      </c>
      <c r="S113" s="12">
        <f t="shared" si="22"/>
      </c>
      <c r="T113" s="12">
        <f t="shared" si="23"/>
      </c>
      <c r="U113" s="12">
        <f t="shared" si="24"/>
      </c>
      <c r="V113" s="12">
        <f t="shared" si="25"/>
      </c>
      <c r="W113" s="12">
        <f t="shared" si="26"/>
      </c>
      <c r="X113" s="12">
        <f t="shared" si="27"/>
      </c>
      <c r="Y113" s="12">
        <f t="shared" si="28"/>
      </c>
      <c r="Z113" s="12">
        <f t="shared" si="29"/>
      </c>
      <c r="AA113" s="12">
        <f t="shared" si="30"/>
      </c>
    </row>
    <row r="114" spans="1:27" ht="12.75" customHeight="1">
      <c r="A114" s="1">
        <v>1800088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11">
        <f t="shared" si="31"/>
      </c>
      <c r="M114" s="12">
        <f t="shared" si="16"/>
      </c>
      <c r="N114" s="12">
        <f t="shared" si="17"/>
      </c>
      <c r="O114" s="12">
        <f t="shared" si="18"/>
      </c>
      <c r="P114" s="12">
        <f t="shared" si="19"/>
      </c>
      <c r="Q114" s="12">
        <f t="shared" si="20"/>
      </c>
      <c r="R114" s="12">
        <f t="shared" si="21"/>
      </c>
      <c r="S114" s="12">
        <f t="shared" si="22"/>
      </c>
      <c r="T114" s="12">
        <f t="shared" si="23"/>
      </c>
      <c r="U114" s="12">
        <f t="shared" si="24"/>
      </c>
      <c r="V114" s="12">
        <f t="shared" si="25"/>
      </c>
      <c r="W114" s="12">
        <f t="shared" si="26"/>
      </c>
      <c r="X114" s="12">
        <f t="shared" si="27"/>
      </c>
      <c r="Y114" s="12">
        <f t="shared" si="28"/>
      </c>
      <c r="Z114" s="12">
        <f t="shared" si="29"/>
      </c>
      <c r="AA114" s="12">
        <f t="shared" si="30"/>
      </c>
    </row>
    <row r="115" spans="1:27" ht="12.75" customHeight="1">
      <c r="A115" s="1">
        <v>1800089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11">
        <f t="shared" si="31"/>
      </c>
      <c r="M115" s="12">
        <f t="shared" si="16"/>
      </c>
      <c r="N115" s="12">
        <f t="shared" si="17"/>
      </c>
      <c r="O115" s="12">
        <f t="shared" si="18"/>
      </c>
      <c r="P115" s="12">
        <f t="shared" si="19"/>
      </c>
      <c r="Q115" s="12">
        <f t="shared" si="20"/>
      </c>
      <c r="R115" s="12">
        <f t="shared" si="21"/>
      </c>
      <c r="S115" s="12">
        <f t="shared" si="22"/>
      </c>
      <c r="T115" s="12">
        <f t="shared" si="23"/>
      </c>
      <c r="U115" s="12">
        <f t="shared" si="24"/>
      </c>
      <c r="V115" s="12">
        <f t="shared" si="25"/>
      </c>
      <c r="W115" s="12">
        <f t="shared" si="26"/>
      </c>
      <c r="X115" s="12">
        <f t="shared" si="27"/>
      </c>
      <c r="Y115" s="12">
        <f t="shared" si="28"/>
      </c>
      <c r="Z115" s="12">
        <f t="shared" si="29"/>
      </c>
      <c r="AA115" s="12">
        <f t="shared" si="30"/>
      </c>
    </row>
    <row r="116" spans="1:27" ht="12.75" customHeight="1">
      <c r="A116" s="1">
        <v>1800090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11">
        <f t="shared" si="31"/>
      </c>
      <c r="M116" s="12">
        <f t="shared" si="16"/>
      </c>
      <c r="N116" s="12">
        <f t="shared" si="17"/>
      </c>
      <c r="O116" s="12">
        <f t="shared" si="18"/>
      </c>
      <c r="P116" s="12">
        <f t="shared" si="19"/>
      </c>
      <c r="Q116" s="12">
        <f t="shared" si="20"/>
      </c>
      <c r="R116" s="12">
        <f t="shared" si="21"/>
      </c>
      <c r="S116" s="12">
        <f t="shared" si="22"/>
      </c>
      <c r="T116" s="12">
        <f t="shared" si="23"/>
      </c>
      <c r="U116" s="12">
        <f t="shared" si="24"/>
      </c>
      <c r="V116" s="12">
        <f t="shared" si="25"/>
      </c>
      <c r="W116" s="12">
        <f t="shared" si="26"/>
      </c>
      <c r="X116" s="12">
        <f t="shared" si="27"/>
      </c>
      <c r="Y116" s="12">
        <f t="shared" si="28"/>
      </c>
      <c r="Z116" s="12">
        <f t="shared" si="29"/>
      </c>
      <c r="AA116" s="12">
        <f t="shared" si="30"/>
      </c>
    </row>
    <row r="117" spans="1:27" ht="12.75" customHeight="1">
      <c r="A117" s="1">
        <v>1800091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11">
        <f t="shared" si="31"/>
      </c>
      <c r="M117" s="12">
        <f t="shared" si="16"/>
      </c>
      <c r="N117" s="12">
        <f t="shared" si="17"/>
      </c>
      <c r="O117" s="12">
        <f t="shared" si="18"/>
      </c>
      <c r="P117" s="12">
        <f t="shared" si="19"/>
      </c>
      <c r="Q117" s="12">
        <f t="shared" si="20"/>
      </c>
      <c r="R117" s="12">
        <f t="shared" si="21"/>
      </c>
      <c r="S117" s="12">
        <f t="shared" si="22"/>
      </c>
      <c r="T117" s="12">
        <f t="shared" si="23"/>
      </c>
      <c r="U117" s="12">
        <f t="shared" si="24"/>
      </c>
      <c r="V117" s="12">
        <f t="shared" si="25"/>
      </c>
      <c r="W117" s="12">
        <f t="shared" si="26"/>
      </c>
      <c r="X117" s="12">
        <f t="shared" si="27"/>
      </c>
      <c r="Y117" s="12">
        <f t="shared" si="28"/>
      </c>
      <c r="Z117" s="12">
        <f t="shared" si="29"/>
      </c>
      <c r="AA117" s="12">
        <f t="shared" si="30"/>
      </c>
    </row>
    <row r="118" spans="1:27" ht="12.75" customHeight="1">
      <c r="A118" s="1">
        <v>1800092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11">
        <f t="shared" si="31"/>
      </c>
      <c r="M118" s="12">
        <f t="shared" si="16"/>
      </c>
      <c r="N118" s="12">
        <f t="shared" si="17"/>
      </c>
      <c r="O118" s="12">
        <f t="shared" si="18"/>
      </c>
      <c r="P118" s="12">
        <f t="shared" si="19"/>
      </c>
      <c r="Q118" s="12">
        <f t="shared" si="20"/>
      </c>
      <c r="R118" s="12">
        <f t="shared" si="21"/>
      </c>
      <c r="S118" s="12">
        <f t="shared" si="22"/>
      </c>
      <c r="T118" s="12">
        <f t="shared" si="23"/>
      </c>
      <c r="U118" s="12">
        <f t="shared" si="24"/>
      </c>
      <c r="V118" s="12">
        <f t="shared" si="25"/>
      </c>
      <c r="W118" s="12">
        <f t="shared" si="26"/>
      </c>
      <c r="X118" s="12">
        <f t="shared" si="27"/>
      </c>
      <c r="Y118" s="12">
        <f t="shared" si="28"/>
      </c>
      <c r="Z118" s="12">
        <f t="shared" si="29"/>
      </c>
      <c r="AA118" s="12">
        <f t="shared" si="30"/>
      </c>
    </row>
    <row r="119" spans="1:27" ht="12.75" customHeight="1">
      <c r="A119" s="1">
        <v>1800093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11">
        <f t="shared" si="31"/>
      </c>
      <c r="M119" s="12">
        <f t="shared" si="16"/>
      </c>
      <c r="N119" s="12">
        <f t="shared" si="17"/>
      </c>
      <c r="O119" s="12">
        <f t="shared" si="18"/>
      </c>
      <c r="P119" s="12">
        <f t="shared" si="19"/>
      </c>
      <c r="Q119" s="12">
        <f t="shared" si="20"/>
      </c>
      <c r="R119" s="12">
        <f t="shared" si="21"/>
      </c>
      <c r="S119" s="12">
        <f t="shared" si="22"/>
      </c>
      <c r="T119" s="12">
        <f t="shared" si="23"/>
      </c>
      <c r="U119" s="12">
        <f t="shared" si="24"/>
      </c>
      <c r="V119" s="12">
        <f t="shared" si="25"/>
      </c>
      <c r="W119" s="12">
        <f t="shared" si="26"/>
      </c>
      <c r="X119" s="12">
        <f t="shared" si="27"/>
      </c>
      <c r="Y119" s="12">
        <f t="shared" si="28"/>
      </c>
      <c r="Z119" s="12">
        <f t="shared" si="29"/>
      </c>
      <c r="AA119" s="12">
        <f t="shared" si="30"/>
      </c>
    </row>
    <row r="120" spans="1:27" ht="12.75" customHeight="1">
      <c r="A120" s="1">
        <v>1800094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11">
        <f t="shared" si="31"/>
      </c>
      <c r="M120" s="12">
        <f t="shared" si="16"/>
      </c>
      <c r="N120" s="12">
        <f t="shared" si="17"/>
      </c>
      <c r="O120" s="12">
        <f t="shared" si="18"/>
      </c>
      <c r="P120" s="12">
        <f t="shared" si="19"/>
      </c>
      <c r="Q120" s="12">
        <f t="shared" si="20"/>
      </c>
      <c r="R120" s="12">
        <f t="shared" si="21"/>
      </c>
      <c r="S120" s="12">
        <f t="shared" si="22"/>
      </c>
      <c r="T120" s="12">
        <f t="shared" si="23"/>
      </c>
      <c r="U120" s="12">
        <f t="shared" si="24"/>
      </c>
      <c r="V120" s="12">
        <f t="shared" si="25"/>
      </c>
      <c r="W120" s="12">
        <f t="shared" si="26"/>
      </c>
      <c r="X120" s="12">
        <f t="shared" si="27"/>
      </c>
      <c r="Y120" s="12">
        <f t="shared" si="28"/>
      </c>
      <c r="Z120" s="12">
        <f t="shared" si="29"/>
      </c>
      <c r="AA120" s="12">
        <f t="shared" si="30"/>
      </c>
    </row>
    <row r="121" spans="1:27" ht="12.75" customHeight="1">
      <c r="A121" s="1">
        <v>1800095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11">
        <f t="shared" si="31"/>
      </c>
      <c r="M121" s="12">
        <f t="shared" si="16"/>
      </c>
      <c r="N121" s="12">
        <f t="shared" si="17"/>
      </c>
      <c r="O121" s="12">
        <f t="shared" si="18"/>
      </c>
      <c r="P121" s="12">
        <f t="shared" si="19"/>
      </c>
      <c r="Q121" s="12">
        <f t="shared" si="20"/>
      </c>
      <c r="R121" s="12">
        <f t="shared" si="21"/>
      </c>
      <c r="S121" s="12">
        <f t="shared" si="22"/>
      </c>
      <c r="T121" s="12">
        <f t="shared" si="23"/>
      </c>
      <c r="U121" s="12">
        <f t="shared" si="24"/>
      </c>
      <c r="V121" s="12">
        <f t="shared" si="25"/>
      </c>
      <c r="W121" s="12">
        <f t="shared" si="26"/>
      </c>
      <c r="X121" s="12">
        <f t="shared" si="27"/>
      </c>
      <c r="Y121" s="12">
        <f t="shared" si="28"/>
      </c>
      <c r="Z121" s="12">
        <f t="shared" si="29"/>
      </c>
      <c r="AA121" s="12">
        <f t="shared" si="30"/>
      </c>
    </row>
    <row r="122" spans="1:27" ht="12.75" customHeight="1">
      <c r="A122" s="1">
        <v>1800096</v>
      </c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11">
        <f t="shared" si="31"/>
      </c>
      <c r="M122" s="12">
        <f t="shared" si="16"/>
      </c>
      <c r="N122" s="12">
        <f t="shared" si="17"/>
      </c>
      <c r="O122" s="12">
        <f t="shared" si="18"/>
      </c>
      <c r="P122" s="12">
        <f t="shared" si="19"/>
      </c>
      <c r="Q122" s="12">
        <f t="shared" si="20"/>
      </c>
      <c r="R122" s="12">
        <f t="shared" si="21"/>
      </c>
      <c r="S122" s="12">
        <f t="shared" si="22"/>
      </c>
      <c r="T122" s="12">
        <f t="shared" si="23"/>
      </c>
      <c r="U122" s="12">
        <f t="shared" si="24"/>
      </c>
      <c r="V122" s="12">
        <f t="shared" si="25"/>
      </c>
      <c r="W122" s="12">
        <f t="shared" si="26"/>
      </c>
      <c r="X122" s="12">
        <f t="shared" si="27"/>
      </c>
      <c r="Y122" s="12">
        <f t="shared" si="28"/>
      </c>
      <c r="Z122" s="12">
        <f t="shared" si="29"/>
      </c>
      <c r="AA122" s="12">
        <f t="shared" si="30"/>
      </c>
    </row>
    <row r="123" spans="1:27" ht="12.75" customHeight="1">
      <c r="A123" s="1">
        <v>1800097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11">
        <f t="shared" si="31"/>
      </c>
      <c r="M123" s="12">
        <f t="shared" si="16"/>
      </c>
      <c r="N123" s="12">
        <f t="shared" si="17"/>
      </c>
      <c r="O123" s="12">
        <f t="shared" si="18"/>
      </c>
      <c r="P123" s="12">
        <f t="shared" si="19"/>
      </c>
      <c r="Q123" s="12">
        <f t="shared" si="20"/>
      </c>
      <c r="R123" s="12">
        <f t="shared" si="21"/>
      </c>
      <c r="S123" s="12">
        <f t="shared" si="22"/>
      </c>
      <c r="T123" s="12">
        <f t="shared" si="23"/>
      </c>
      <c r="U123" s="12">
        <f t="shared" si="24"/>
      </c>
      <c r="V123" s="12">
        <f t="shared" si="25"/>
      </c>
      <c r="W123" s="12">
        <f t="shared" si="26"/>
      </c>
      <c r="X123" s="12">
        <f t="shared" si="27"/>
      </c>
      <c r="Y123" s="12">
        <f t="shared" si="28"/>
      </c>
      <c r="Z123" s="12">
        <f t="shared" si="29"/>
      </c>
      <c r="AA123" s="12">
        <f t="shared" si="30"/>
      </c>
    </row>
    <row r="124" spans="1:27" ht="12.75" customHeight="1">
      <c r="A124" s="1">
        <v>1800098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11">
        <f t="shared" si="31"/>
      </c>
      <c r="M124" s="12">
        <f t="shared" si="16"/>
      </c>
      <c r="N124" s="12">
        <f t="shared" si="17"/>
      </c>
      <c r="O124" s="12">
        <f t="shared" si="18"/>
      </c>
      <c r="P124" s="12">
        <f t="shared" si="19"/>
      </c>
      <c r="Q124" s="12">
        <f t="shared" si="20"/>
      </c>
      <c r="R124" s="12">
        <f t="shared" si="21"/>
      </c>
      <c r="S124" s="12">
        <f t="shared" si="22"/>
      </c>
      <c r="T124" s="12">
        <f t="shared" si="23"/>
      </c>
      <c r="U124" s="12">
        <f t="shared" si="24"/>
      </c>
      <c r="V124" s="12">
        <f t="shared" si="25"/>
      </c>
      <c r="W124" s="12">
        <f t="shared" si="26"/>
      </c>
      <c r="X124" s="12">
        <f t="shared" si="27"/>
      </c>
      <c r="Y124" s="12">
        <f t="shared" si="28"/>
      </c>
      <c r="Z124" s="12">
        <f t="shared" si="29"/>
      </c>
      <c r="AA124" s="12">
        <f t="shared" si="30"/>
      </c>
    </row>
    <row r="125" spans="1:27" ht="12.75" customHeight="1">
      <c r="A125" s="1">
        <v>1800099</v>
      </c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11">
        <f t="shared" si="31"/>
      </c>
      <c r="M125" s="12">
        <f t="shared" si="16"/>
      </c>
      <c r="N125" s="12">
        <f t="shared" si="17"/>
      </c>
      <c r="O125" s="12">
        <f t="shared" si="18"/>
      </c>
      <c r="P125" s="12">
        <f t="shared" si="19"/>
      </c>
      <c r="Q125" s="12">
        <f t="shared" si="20"/>
      </c>
      <c r="R125" s="12">
        <f t="shared" si="21"/>
      </c>
      <c r="S125" s="12">
        <f t="shared" si="22"/>
      </c>
      <c r="T125" s="12">
        <f t="shared" si="23"/>
      </c>
      <c r="U125" s="12">
        <f t="shared" si="24"/>
      </c>
      <c r="V125" s="12">
        <f t="shared" si="25"/>
      </c>
      <c r="W125" s="12">
        <f t="shared" si="26"/>
      </c>
      <c r="X125" s="12">
        <f t="shared" si="27"/>
      </c>
      <c r="Y125" s="12">
        <f t="shared" si="28"/>
      </c>
      <c r="Z125" s="12">
        <f t="shared" si="29"/>
      </c>
      <c r="AA125" s="12">
        <f t="shared" si="30"/>
      </c>
    </row>
    <row r="126" spans="1:27" ht="12.75" customHeight="1">
      <c r="A126" s="1">
        <v>1800100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11">
        <f t="shared" si="31"/>
      </c>
      <c r="M126" s="12">
        <f t="shared" si="16"/>
      </c>
      <c r="N126" s="12">
        <f t="shared" si="17"/>
      </c>
      <c r="O126" s="12">
        <f t="shared" si="18"/>
      </c>
      <c r="P126" s="12">
        <f t="shared" si="19"/>
      </c>
      <c r="Q126" s="12">
        <f t="shared" si="20"/>
      </c>
      <c r="R126" s="12">
        <f t="shared" si="21"/>
      </c>
      <c r="S126" s="12">
        <f t="shared" si="22"/>
      </c>
      <c r="T126" s="12">
        <f t="shared" si="23"/>
      </c>
      <c r="U126" s="12">
        <f t="shared" si="24"/>
      </c>
      <c r="V126" s="12">
        <f t="shared" si="25"/>
      </c>
      <c r="W126" s="12">
        <f t="shared" si="26"/>
      </c>
      <c r="X126" s="12">
        <f t="shared" si="27"/>
      </c>
      <c r="Y126" s="12">
        <f t="shared" si="28"/>
      </c>
      <c r="Z126" s="12">
        <f t="shared" si="29"/>
      </c>
      <c r="AA126" s="12">
        <f t="shared" si="30"/>
      </c>
    </row>
    <row r="127" spans="1:27" ht="12.75" customHeight="1">
      <c r="A127" s="1">
        <v>1800101</v>
      </c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11">
        <f t="shared" si="31"/>
      </c>
      <c r="M127" s="12">
        <f t="shared" si="16"/>
      </c>
      <c r="N127" s="12">
        <f t="shared" si="17"/>
      </c>
      <c r="O127" s="12">
        <f t="shared" si="18"/>
      </c>
      <c r="P127" s="12">
        <f t="shared" si="19"/>
      </c>
      <c r="Q127" s="12">
        <f t="shared" si="20"/>
      </c>
      <c r="R127" s="12">
        <f t="shared" si="21"/>
      </c>
      <c r="S127" s="12">
        <f t="shared" si="22"/>
      </c>
      <c r="T127" s="12">
        <f t="shared" si="23"/>
      </c>
      <c r="U127" s="12">
        <f t="shared" si="24"/>
      </c>
      <c r="V127" s="12">
        <f t="shared" si="25"/>
      </c>
      <c r="W127" s="12">
        <f t="shared" si="26"/>
      </c>
      <c r="X127" s="12">
        <f t="shared" si="27"/>
      </c>
      <c r="Y127" s="12">
        <f t="shared" si="28"/>
      </c>
      <c r="Z127" s="12">
        <f t="shared" si="29"/>
      </c>
      <c r="AA127" s="12">
        <f t="shared" si="30"/>
      </c>
    </row>
    <row r="128" spans="1:27" ht="12.75" customHeight="1">
      <c r="A128" s="1">
        <v>1800102</v>
      </c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11">
        <f t="shared" si="31"/>
      </c>
      <c r="M128" s="12">
        <f t="shared" si="16"/>
      </c>
      <c r="N128" s="12">
        <f t="shared" si="17"/>
      </c>
      <c r="O128" s="12">
        <f t="shared" si="18"/>
      </c>
      <c r="P128" s="12">
        <f t="shared" si="19"/>
      </c>
      <c r="Q128" s="12">
        <f t="shared" si="20"/>
      </c>
      <c r="R128" s="12">
        <f t="shared" si="21"/>
      </c>
      <c r="S128" s="12">
        <f t="shared" si="22"/>
      </c>
      <c r="T128" s="12">
        <f t="shared" si="23"/>
      </c>
      <c r="U128" s="12">
        <f t="shared" si="24"/>
      </c>
      <c r="V128" s="12">
        <f t="shared" si="25"/>
      </c>
      <c r="W128" s="12">
        <f t="shared" si="26"/>
      </c>
      <c r="X128" s="12">
        <f t="shared" si="27"/>
      </c>
      <c r="Y128" s="12">
        <f t="shared" si="28"/>
      </c>
      <c r="Z128" s="12">
        <f t="shared" si="29"/>
      </c>
      <c r="AA128" s="12">
        <f t="shared" si="30"/>
      </c>
    </row>
    <row r="129" spans="1:27" ht="12.75" customHeight="1">
      <c r="A129" s="1">
        <v>1800103</v>
      </c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11">
        <f t="shared" si="31"/>
      </c>
      <c r="M129" s="12">
        <f t="shared" si="16"/>
      </c>
      <c r="N129" s="12">
        <f t="shared" si="17"/>
      </c>
      <c r="O129" s="12">
        <f t="shared" si="18"/>
      </c>
      <c r="P129" s="12">
        <f t="shared" si="19"/>
      </c>
      <c r="Q129" s="12">
        <f t="shared" si="20"/>
      </c>
      <c r="R129" s="12">
        <f t="shared" si="21"/>
      </c>
      <c r="S129" s="12">
        <f t="shared" si="22"/>
      </c>
      <c r="T129" s="12">
        <f t="shared" si="23"/>
      </c>
      <c r="U129" s="12">
        <f t="shared" si="24"/>
      </c>
      <c r="V129" s="12">
        <f t="shared" si="25"/>
      </c>
      <c r="W129" s="12">
        <f t="shared" si="26"/>
      </c>
      <c r="X129" s="12">
        <f t="shared" si="27"/>
      </c>
      <c r="Y129" s="12">
        <f t="shared" si="28"/>
      </c>
      <c r="Z129" s="12">
        <f t="shared" si="29"/>
      </c>
      <c r="AA129" s="12">
        <f t="shared" si="30"/>
      </c>
    </row>
    <row r="130" spans="1:27" ht="12.75" customHeight="1">
      <c r="A130" s="1">
        <v>1800104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11">
        <f t="shared" si="31"/>
      </c>
      <c r="M130" s="12">
        <f t="shared" si="16"/>
      </c>
      <c r="N130" s="12">
        <f t="shared" si="17"/>
      </c>
      <c r="O130" s="12">
        <f t="shared" si="18"/>
      </c>
      <c r="P130" s="12">
        <f t="shared" si="19"/>
      </c>
      <c r="Q130" s="12">
        <f t="shared" si="20"/>
      </c>
      <c r="R130" s="12">
        <f t="shared" si="21"/>
      </c>
      <c r="S130" s="12">
        <f t="shared" si="22"/>
      </c>
      <c r="T130" s="12">
        <f t="shared" si="23"/>
      </c>
      <c r="U130" s="12">
        <f t="shared" si="24"/>
      </c>
      <c r="V130" s="12">
        <f t="shared" si="25"/>
      </c>
      <c r="W130" s="12">
        <f t="shared" si="26"/>
      </c>
      <c r="X130" s="12">
        <f t="shared" si="27"/>
      </c>
      <c r="Y130" s="12">
        <f t="shared" si="28"/>
      </c>
      <c r="Z130" s="12">
        <f t="shared" si="29"/>
      </c>
      <c r="AA130" s="12">
        <f t="shared" si="30"/>
      </c>
    </row>
    <row r="131" spans="1:27" ht="12.75" customHeight="1">
      <c r="A131" s="1">
        <v>1800105</v>
      </c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11">
        <f t="shared" si="31"/>
      </c>
      <c r="M131" s="12">
        <f t="shared" si="16"/>
      </c>
      <c r="N131" s="12">
        <f t="shared" si="17"/>
      </c>
      <c r="O131" s="12">
        <f t="shared" si="18"/>
      </c>
      <c r="P131" s="12">
        <f t="shared" si="19"/>
      </c>
      <c r="Q131" s="12">
        <f t="shared" si="20"/>
      </c>
      <c r="R131" s="12">
        <f t="shared" si="21"/>
      </c>
      <c r="S131" s="12">
        <f t="shared" si="22"/>
      </c>
      <c r="T131" s="12">
        <f t="shared" si="23"/>
      </c>
      <c r="U131" s="12">
        <f t="shared" si="24"/>
      </c>
      <c r="V131" s="12">
        <f t="shared" si="25"/>
      </c>
      <c r="W131" s="12">
        <f t="shared" si="26"/>
      </c>
      <c r="X131" s="12">
        <f t="shared" si="27"/>
      </c>
      <c r="Y131" s="12">
        <f t="shared" si="28"/>
      </c>
      <c r="Z131" s="12">
        <f t="shared" si="29"/>
      </c>
      <c r="AA131" s="12">
        <f t="shared" si="30"/>
      </c>
    </row>
    <row r="132" spans="1:27" ht="12.75" customHeight="1">
      <c r="A132" s="1">
        <v>1800106</v>
      </c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11">
        <f t="shared" si="31"/>
      </c>
      <c r="M132" s="12">
        <f t="shared" si="16"/>
      </c>
      <c r="N132" s="12">
        <f t="shared" si="17"/>
      </c>
      <c r="O132" s="12">
        <f t="shared" si="18"/>
      </c>
      <c r="P132" s="12">
        <f t="shared" si="19"/>
      </c>
      <c r="Q132" s="12">
        <f t="shared" si="20"/>
      </c>
      <c r="R132" s="12">
        <f t="shared" si="21"/>
      </c>
      <c r="S132" s="12">
        <f t="shared" si="22"/>
      </c>
      <c r="T132" s="12">
        <f t="shared" si="23"/>
      </c>
      <c r="U132" s="12">
        <f t="shared" si="24"/>
      </c>
      <c r="V132" s="12">
        <f t="shared" si="25"/>
      </c>
      <c r="W132" s="12">
        <f t="shared" si="26"/>
      </c>
      <c r="X132" s="12">
        <f t="shared" si="27"/>
      </c>
      <c r="Y132" s="12">
        <f t="shared" si="28"/>
      </c>
      <c r="Z132" s="12">
        <f t="shared" si="29"/>
      </c>
      <c r="AA132" s="12">
        <f t="shared" si="30"/>
      </c>
    </row>
    <row r="133" spans="1:27" ht="12.75" customHeight="1">
      <c r="A133" s="1">
        <v>1800107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11">
        <f t="shared" si="31"/>
      </c>
      <c r="M133" s="12">
        <f t="shared" si="16"/>
      </c>
      <c r="N133" s="12">
        <f t="shared" si="17"/>
      </c>
      <c r="O133" s="12">
        <f t="shared" si="18"/>
      </c>
      <c r="P133" s="12">
        <f t="shared" si="19"/>
      </c>
      <c r="Q133" s="12">
        <f t="shared" si="20"/>
      </c>
      <c r="R133" s="12">
        <f t="shared" si="21"/>
      </c>
      <c r="S133" s="12">
        <f t="shared" si="22"/>
      </c>
      <c r="T133" s="12">
        <f t="shared" si="23"/>
      </c>
      <c r="U133" s="12">
        <f t="shared" si="24"/>
      </c>
      <c r="V133" s="12">
        <f t="shared" si="25"/>
      </c>
      <c r="W133" s="12">
        <f t="shared" si="26"/>
      </c>
      <c r="X133" s="12">
        <f t="shared" si="27"/>
      </c>
      <c r="Y133" s="12">
        <f t="shared" si="28"/>
      </c>
      <c r="Z133" s="12">
        <f t="shared" si="29"/>
      </c>
      <c r="AA133" s="12">
        <f t="shared" si="30"/>
      </c>
    </row>
    <row r="134" spans="1:27" ht="12.75" customHeight="1">
      <c r="A134" s="1">
        <v>1800108</v>
      </c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11">
        <f t="shared" si="31"/>
      </c>
      <c r="M134" s="12">
        <f t="shared" si="16"/>
      </c>
      <c r="N134" s="12">
        <f t="shared" si="17"/>
      </c>
      <c r="O134" s="12">
        <f t="shared" si="18"/>
      </c>
      <c r="P134" s="12">
        <f t="shared" si="19"/>
      </c>
      <c r="Q134" s="12">
        <f t="shared" si="20"/>
      </c>
      <c r="R134" s="12">
        <f t="shared" si="21"/>
      </c>
      <c r="S134" s="12">
        <f t="shared" si="22"/>
      </c>
      <c r="T134" s="12">
        <f t="shared" si="23"/>
      </c>
      <c r="U134" s="12">
        <f t="shared" si="24"/>
      </c>
      <c r="V134" s="12">
        <f t="shared" si="25"/>
      </c>
      <c r="W134" s="12">
        <f t="shared" si="26"/>
      </c>
      <c r="X134" s="12">
        <f t="shared" si="27"/>
      </c>
      <c r="Y134" s="12">
        <f t="shared" si="28"/>
      </c>
      <c r="Z134" s="12">
        <f t="shared" si="29"/>
      </c>
      <c r="AA134" s="12">
        <f t="shared" si="30"/>
      </c>
    </row>
    <row r="135" spans="1:27" ht="12.75" customHeight="1">
      <c r="A135" s="1">
        <v>1800109</v>
      </c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11">
        <f t="shared" si="31"/>
      </c>
      <c r="M135" s="12">
        <f t="shared" si="16"/>
      </c>
      <c r="N135" s="12">
        <f t="shared" si="17"/>
      </c>
      <c r="O135" s="12">
        <f t="shared" si="18"/>
      </c>
      <c r="P135" s="12">
        <f t="shared" si="19"/>
      </c>
      <c r="Q135" s="12">
        <f t="shared" si="20"/>
      </c>
      <c r="R135" s="12">
        <f t="shared" si="21"/>
      </c>
      <c r="S135" s="12">
        <f t="shared" si="22"/>
      </c>
      <c r="T135" s="12">
        <f t="shared" si="23"/>
      </c>
      <c r="U135" s="12">
        <f t="shared" si="24"/>
      </c>
      <c r="V135" s="12">
        <f t="shared" si="25"/>
      </c>
      <c r="W135" s="12">
        <f t="shared" si="26"/>
      </c>
      <c r="X135" s="12">
        <f t="shared" si="27"/>
      </c>
      <c r="Y135" s="12">
        <f t="shared" si="28"/>
      </c>
      <c r="Z135" s="12">
        <f t="shared" si="29"/>
      </c>
      <c r="AA135" s="12">
        <f t="shared" si="30"/>
      </c>
    </row>
    <row r="136" spans="1:27" ht="12.75" customHeight="1">
      <c r="A136" s="1">
        <v>1800110</v>
      </c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11">
        <f t="shared" si="31"/>
      </c>
      <c r="M136" s="12">
        <f t="shared" si="16"/>
      </c>
      <c r="N136" s="12">
        <f t="shared" si="17"/>
      </c>
      <c r="O136" s="12">
        <f t="shared" si="18"/>
      </c>
      <c r="P136" s="12">
        <f t="shared" si="19"/>
      </c>
      <c r="Q136" s="12">
        <f t="shared" si="20"/>
      </c>
      <c r="R136" s="12">
        <f t="shared" si="21"/>
      </c>
      <c r="S136" s="12">
        <f t="shared" si="22"/>
      </c>
      <c r="T136" s="12">
        <f t="shared" si="23"/>
      </c>
      <c r="U136" s="12">
        <f t="shared" si="24"/>
      </c>
      <c r="V136" s="12">
        <f t="shared" si="25"/>
      </c>
      <c r="W136" s="12">
        <f t="shared" si="26"/>
      </c>
      <c r="X136" s="12">
        <f t="shared" si="27"/>
      </c>
      <c r="Y136" s="12">
        <f t="shared" si="28"/>
      </c>
      <c r="Z136" s="12">
        <f t="shared" si="29"/>
      </c>
      <c r="AA136" s="12">
        <f t="shared" si="30"/>
      </c>
    </row>
    <row r="137" spans="1:27" ht="12.75" customHeight="1">
      <c r="A137" s="1">
        <v>1800111</v>
      </c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11">
        <f t="shared" si="31"/>
      </c>
      <c r="M137" s="12">
        <f t="shared" si="16"/>
      </c>
      <c r="N137" s="12">
        <f t="shared" si="17"/>
      </c>
      <c r="O137" s="12">
        <f t="shared" si="18"/>
      </c>
      <c r="P137" s="12">
        <f t="shared" si="19"/>
      </c>
      <c r="Q137" s="12">
        <f t="shared" si="20"/>
      </c>
      <c r="R137" s="12">
        <f t="shared" si="21"/>
      </c>
      <c r="S137" s="12">
        <f t="shared" si="22"/>
      </c>
      <c r="T137" s="12">
        <f t="shared" si="23"/>
      </c>
      <c r="U137" s="12">
        <f t="shared" si="24"/>
      </c>
      <c r="V137" s="12">
        <f t="shared" si="25"/>
      </c>
      <c r="W137" s="12">
        <f t="shared" si="26"/>
      </c>
      <c r="X137" s="12">
        <f t="shared" si="27"/>
      </c>
      <c r="Y137" s="12">
        <f t="shared" si="28"/>
      </c>
      <c r="Z137" s="12">
        <f t="shared" si="29"/>
      </c>
      <c r="AA137" s="12">
        <f t="shared" si="30"/>
      </c>
    </row>
    <row r="138" spans="1:27" ht="12.75" customHeight="1">
      <c r="A138" s="1">
        <v>1800112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11">
        <f t="shared" si="31"/>
      </c>
      <c r="M138" s="12">
        <f t="shared" si="16"/>
      </c>
      <c r="N138" s="12">
        <f t="shared" si="17"/>
      </c>
      <c r="O138" s="12">
        <f t="shared" si="18"/>
      </c>
      <c r="P138" s="12">
        <f t="shared" si="19"/>
      </c>
      <c r="Q138" s="12">
        <f t="shared" si="20"/>
      </c>
      <c r="R138" s="12">
        <f t="shared" si="21"/>
      </c>
      <c r="S138" s="12">
        <f t="shared" si="22"/>
      </c>
      <c r="T138" s="12">
        <f t="shared" si="23"/>
      </c>
      <c r="U138" s="12">
        <f t="shared" si="24"/>
      </c>
      <c r="V138" s="12">
        <f t="shared" si="25"/>
      </c>
      <c r="W138" s="12">
        <f t="shared" si="26"/>
      </c>
      <c r="X138" s="12">
        <f t="shared" si="27"/>
      </c>
      <c r="Y138" s="12">
        <f t="shared" si="28"/>
      </c>
      <c r="Z138" s="12">
        <f t="shared" si="29"/>
      </c>
      <c r="AA138" s="12">
        <f t="shared" si="30"/>
      </c>
    </row>
    <row r="139" spans="1:27" ht="12.75" customHeight="1">
      <c r="A139" s="1">
        <v>1800113</v>
      </c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11">
        <f t="shared" si="31"/>
      </c>
      <c r="M139" s="12">
        <f t="shared" si="16"/>
      </c>
      <c r="N139" s="12">
        <f t="shared" si="17"/>
      </c>
      <c r="O139" s="12">
        <f t="shared" si="18"/>
      </c>
      <c r="P139" s="12">
        <f t="shared" si="19"/>
      </c>
      <c r="Q139" s="12">
        <f t="shared" si="20"/>
      </c>
      <c r="R139" s="12">
        <f t="shared" si="21"/>
      </c>
      <c r="S139" s="12">
        <f t="shared" si="22"/>
      </c>
      <c r="T139" s="12">
        <f t="shared" si="23"/>
      </c>
      <c r="U139" s="12">
        <f t="shared" si="24"/>
      </c>
      <c r="V139" s="12">
        <f t="shared" si="25"/>
      </c>
      <c r="W139" s="12">
        <f t="shared" si="26"/>
      </c>
      <c r="X139" s="12">
        <f t="shared" si="27"/>
      </c>
      <c r="Y139" s="12">
        <f t="shared" si="28"/>
      </c>
      <c r="Z139" s="12">
        <f t="shared" si="29"/>
      </c>
      <c r="AA139" s="12">
        <f t="shared" si="30"/>
      </c>
    </row>
    <row r="140" spans="1:27" ht="12.75" customHeight="1">
      <c r="A140" s="1">
        <v>1800114</v>
      </c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11">
        <f t="shared" si="31"/>
      </c>
      <c r="M140" s="12">
        <f t="shared" si="16"/>
      </c>
      <c r="N140" s="12">
        <f t="shared" si="17"/>
      </c>
      <c r="O140" s="12">
        <f t="shared" si="18"/>
      </c>
      <c r="P140" s="12">
        <f t="shared" si="19"/>
      </c>
      <c r="Q140" s="12">
        <f t="shared" si="20"/>
      </c>
      <c r="R140" s="12">
        <f t="shared" si="21"/>
      </c>
      <c r="S140" s="12">
        <f t="shared" si="22"/>
      </c>
      <c r="T140" s="12">
        <f t="shared" si="23"/>
      </c>
      <c r="U140" s="12">
        <f t="shared" si="24"/>
      </c>
      <c r="V140" s="12">
        <f t="shared" si="25"/>
      </c>
      <c r="W140" s="12">
        <f t="shared" si="26"/>
      </c>
      <c r="X140" s="12">
        <f t="shared" si="27"/>
      </c>
      <c r="Y140" s="12">
        <f t="shared" si="28"/>
      </c>
      <c r="Z140" s="12">
        <f t="shared" si="29"/>
      </c>
      <c r="AA140" s="12">
        <f t="shared" si="30"/>
      </c>
    </row>
    <row r="141" spans="1:27" ht="12.75" customHeight="1">
      <c r="A141" s="1">
        <v>1800115</v>
      </c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11">
        <f t="shared" si="31"/>
      </c>
      <c r="M141" s="12">
        <f t="shared" si="16"/>
      </c>
      <c r="N141" s="12">
        <f t="shared" si="17"/>
      </c>
      <c r="O141" s="12">
        <f t="shared" si="18"/>
      </c>
      <c r="P141" s="12">
        <f t="shared" si="19"/>
      </c>
      <c r="Q141" s="12">
        <f t="shared" si="20"/>
      </c>
      <c r="R141" s="12">
        <f t="shared" si="21"/>
      </c>
      <c r="S141" s="12">
        <f t="shared" si="22"/>
      </c>
      <c r="T141" s="12">
        <f t="shared" si="23"/>
      </c>
      <c r="U141" s="12">
        <f t="shared" si="24"/>
      </c>
      <c r="V141" s="12">
        <f t="shared" si="25"/>
      </c>
      <c r="W141" s="12">
        <f t="shared" si="26"/>
      </c>
      <c r="X141" s="12">
        <f t="shared" si="27"/>
      </c>
      <c r="Y141" s="12">
        <f t="shared" si="28"/>
      </c>
      <c r="Z141" s="12">
        <f t="shared" si="29"/>
      </c>
      <c r="AA141" s="12">
        <f t="shared" si="30"/>
      </c>
    </row>
    <row r="142" spans="1:27" ht="12.75" customHeight="1">
      <c r="A142" s="1">
        <v>1800116</v>
      </c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11">
        <f t="shared" si="31"/>
      </c>
      <c r="M142" s="12">
        <f t="shared" si="16"/>
      </c>
      <c r="N142" s="12">
        <f t="shared" si="17"/>
      </c>
      <c r="O142" s="12">
        <f t="shared" si="18"/>
      </c>
      <c r="P142" s="12">
        <f t="shared" si="19"/>
      </c>
      <c r="Q142" s="12">
        <f t="shared" si="20"/>
      </c>
      <c r="R142" s="12">
        <f t="shared" si="21"/>
      </c>
      <c r="S142" s="12">
        <f t="shared" si="22"/>
      </c>
      <c r="T142" s="12">
        <f t="shared" si="23"/>
      </c>
      <c r="U142" s="12">
        <f t="shared" si="24"/>
      </c>
      <c r="V142" s="12">
        <f t="shared" si="25"/>
      </c>
      <c r="W142" s="12">
        <f t="shared" si="26"/>
      </c>
      <c r="X142" s="12">
        <f t="shared" si="27"/>
      </c>
      <c r="Y142" s="12">
        <f t="shared" si="28"/>
      </c>
      <c r="Z142" s="12">
        <f t="shared" si="29"/>
      </c>
      <c r="AA142" s="12">
        <f t="shared" si="30"/>
      </c>
    </row>
    <row r="143" spans="1:27" ht="12.75" customHeight="1">
      <c r="A143" s="1">
        <v>1800117</v>
      </c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11">
        <f t="shared" si="31"/>
      </c>
      <c r="M143" s="12">
        <f t="shared" si="16"/>
      </c>
      <c r="N143" s="12">
        <f t="shared" si="17"/>
      </c>
      <c r="O143" s="12">
        <f t="shared" si="18"/>
      </c>
      <c r="P143" s="12">
        <f t="shared" si="19"/>
      </c>
      <c r="Q143" s="12">
        <f t="shared" si="20"/>
      </c>
      <c r="R143" s="12">
        <f t="shared" si="21"/>
      </c>
      <c r="S143" s="12">
        <f t="shared" si="22"/>
      </c>
      <c r="T143" s="12">
        <f t="shared" si="23"/>
      </c>
      <c r="U143" s="12">
        <f t="shared" si="24"/>
      </c>
      <c r="V143" s="12">
        <f t="shared" si="25"/>
      </c>
      <c r="W143" s="12">
        <f t="shared" si="26"/>
      </c>
      <c r="X143" s="12">
        <f t="shared" si="27"/>
      </c>
      <c r="Y143" s="12">
        <f t="shared" si="28"/>
      </c>
      <c r="Z143" s="12">
        <f t="shared" si="29"/>
      </c>
      <c r="AA143" s="12">
        <f t="shared" si="30"/>
      </c>
    </row>
    <row r="144" spans="1:27" ht="12.75" customHeight="1">
      <c r="A144" s="1">
        <v>1800118</v>
      </c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11">
        <f t="shared" si="31"/>
      </c>
      <c r="M144" s="12">
        <f t="shared" si="16"/>
      </c>
      <c r="N144" s="12">
        <f t="shared" si="17"/>
      </c>
      <c r="O144" s="12">
        <f t="shared" si="18"/>
      </c>
      <c r="P144" s="12">
        <f t="shared" si="19"/>
      </c>
      <c r="Q144" s="12">
        <f t="shared" si="20"/>
      </c>
      <c r="R144" s="12">
        <f t="shared" si="21"/>
      </c>
      <c r="S144" s="12">
        <f t="shared" si="22"/>
      </c>
      <c r="T144" s="12">
        <f t="shared" si="23"/>
      </c>
      <c r="U144" s="12">
        <f t="shared" si="24"/>
      </c>
      <c r="V144" s="12">
        <f t="shared" si="25"/>
      </c>
      <c r="W144" s="12">
        <f t="shared" si="26"/>
      </c>
      <c r="X144" s="12">
        <f t="shared" si="27"/>
      </c>
      <c r="Y144" s="12">
        <f t="shared" si="28"/>
      </c>
      <c r="Z144" s="12">
        <f t="shared" si="29"/>
      </c>
      <c r="AA144" s="12">
        <f t="shared" si="30"/>
      </c>
    </row>
    <row r="145" spans="1:27" ht="12.75" customHeight="1">
      <c r="A145" s="1">
        <v>1800119</v>
      </c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11">
        <f t="shared" si="31"/>
      </c>
      <c r="M145" s="12">
        <f t="shared" si="16"/>
      </c>
      <c r="N145" s="12">
        <f t="shared" si="17"/>
      </c>
      <c r="O145" s="12">
        <f t="shared" si="18"/>
      </c>
      <c r="P145" s="12">
        <f t="shared" si="19"/>
      </c>
      <c r="Q145" s="12">
        <f t="shared" si="20"/>
      </c>
      <c r="R145" s="12">
        <f t="shared" si="21"/>
      </c>
      <c r="S145" s="12">
        <f t="shared" si="22"/>
      </c>
      <c r="T145" s="12">
        <f t="shared" si="23"/>
      </c>
      <c r="U145" s="12">
        <f t="shared" si="24"/>
      </c>
      <c r="V145" s="12">
        <f t="shared" si="25"/>
      </c>
      <c r="W145" s="12">
        <f t="shared" si="26"/>
      </c>
      <c r="X145" s="12">
        <f t="shared" si="27"/>
      </c>
      <c r="Y145" s="12">
        <f t="shared" si="28"/>
      </c>
      <c r="Z145" s="12">
        <f t="shared" si="29"/>
      </c>
      <c r="AA145" s="12">
        <f t="shared" si="30"/>
      </c>
    </row>
    <row r="146" spans="1:27" ht="12.75" customHeight="1">
      <c r="A146" s="1">
        <v>1800120</v>
      </c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11">
        <f t="shared" si="31"/>
      </c>
      <c r="M146" s="12">
        <f t="shared" si="16"/>
      </c>
      <c r="N146" s="12">
        <f t="shared" si="17"/>
      </c>
      <c r="O146" s="12">
        <f t="shared" si="18"/>
      </c>
      <c r="P146" s="12">
        <f t="shared" si="19"/>
      </c>
      <c r="Q146" s="12">
        <f t="shared" si="20"/>
      </c>
      <c r="R146" s="12">
        <f t="shared" si="21"/>
      </c>
      <c r="S146" s="12">
        <f t="shared" si="22"/>
      </c>
      <c r="T146" s="12">
        <f t="shared" si="23"/>
      </c>
      <c r="U146" s="12">
        <f t="shared" si="24"/>
      </c>
      <c r="V146" s="12">
        <f t="shared" si="25"/>
      </c>
      <c r="W146" s="12">
        <f t="shared" si="26"/>
      </c>
      <c r="X146" s="12">
        <f t="shared" si="27"/>
      </c>
      <c r="Y146" s="12">
        <f t="shared" si="28"/>
      </c>
      <c r="Z146" s="12">
        <f t="shared" si="29"/>
      </c>
      <c r="AA146" s="12">
        <f t="shared" si="30"/>
      </c>
    </row>
    <row r="147" spans="1:27" ht="12.75" customHeight="1">
      <c r="A147" s="1">
        <v>1800121</v>
      </c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11">
        <f t="shared" si="31"/>
      </c>
      <c r="M147" s="12">
        <f t="shared" si="16"/>
      </c>
      <c r="N147" s="12">
        <f t="shared" si="17"/>
      </c>
      <c r="O147" s="12">
        <f t="shared" si="18"/>
      </c>
      <c r="P147" s="12">
        <f t="shared" si="19"/>
      </c>
      <c r="Q147" s="12">
        <f t="shared" si="20"/>
      </c>
      <c r="R147" s="12">
        <f t="shared" si="21"/>
      </c>
      <c r="S147" s="12">
        <f t="shared" si="22"/>
      </c>
      <c r="T147" s="12">
        <f t="shared" si="23"/>
      </c>
      <c r="U147" s="12">
        <f t="shared" si="24"/>
      </c>
      <c r="V147" s="12">
        <f t="shared" si="25"/>
      </c>
      <c r="W147" s="12">
        <f t="shared" si="26"/>
      </c>
      <c r="X147" s="12">
        <f t="shared" si="27"/>
      </c>
      <c r="Y147" s="12">
        <f t="shared" si="28"/>
      </c>
      <c r="Z147" s="12">
        <f t="shared" si="29"/>
      </c>
      <c r="AA147" s="12">
        <f t="shared" si="30"/>
      </c>
    </row>
    <row r="148" spans="1:27" ht="12.75" customHeight="1">
      <c r="A148" s="1">
        <v>1800122</v>
      </c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11">
        <f t="shared" si="31"/>
      </c>
      <c r="M148" s="12">
        <f t="shared" si="16"/>
      </c>
      <c r="N148" s="12">
        <f t="shared" si="17"/>
      </c>
      <c r="O148" s="12">
        <f t="shared" si="18"/>
      </c>
      <c r="P148" s="12">
        <f t="shared" si="19"/>
      </c>
      <c r="Q148" s="12">
        <f t="shared" si="20"/>
      </c>
      <c r="R148" s="12">
        <f t="shared" si="21"/>
      </c>
      <c r="S148" s="12">
        <f t="shared" si="22"/>
      </c>
      <c r="T148" s="12">
        <f t="shared" si="23"/>
      </c>
      <c r="U148" s="12">
        <f t="shared" si="24"/>
      </c>
      <c r="V148" s="12">
        <f t="shared" si="25"/>
      </c>
      <c r="W148" s="12">
        <f t="shared" si="26"/>
      </c>
      <c r="X148" s="12">
        <f t="shared" si="27"/>
      </c>
      <c r="Y148" s="12">
        <f t="shared" si="28"/>
      </c>
      <c r="Z148" s="12">
        <f t="shared" si="29"/>
      </c>
      <c r="AA148" s="12">
        <f t="shared" si="30"/>
      </c>
    </row>
    <row r="149" spans="1:27" ht="12.75" customHeight="1">
      <c r="A149" s="1">
        <v>1800123</v>
      </c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11">
        <f t="shared" si="31"/>
      </c>
      <c r="M149" s="12">
        <f t="shared" si="16"/>
      </c>
      <c r="N149" s="12">
        <f t="shared" si="17"/>
      </c>
      <c r="O149" s="12">
        <f t="shared" si="18"/>
      </c>
      <c r="P149" s="12">
        <f t="shared" si="19"/>
      </c>
      <c r="Q149" s="12">
        <f t="shared" si="20"/>
      </c>
      <c r="R149" s="12">
        <f t="shared" si="21"/>
      </c>
      <c r="S149" s="12">
        <f t="shared" si="22"/>
      </c>
      <c r="T149" s="12">
        <f t="shared" si="23"/>
      </c>
      <c r="U149" s="12">
        <f t="shared" si="24"/>
      </c>
      <c r="V149" s="12">
        <f t="shared" si="25"/>
      </c>
      <c r="W149" s="12">
        <f t="shared" si="26"/>
      </c>
      <c r="X149" s="12">
        <f t="shared" si="27"/>
      </c>
      <c r="Y149" s="12">
        <f t="shared" si="28"/>
      </c>
      <c r="Z149" s="12">
        <f t="shared" si="29"/>
      </c>
      <c r="AA149" s="12">
        <f t="shared" si="30"/>
      </c>
    </row>
    <row r="150" spans="1:27" ht="12.75" customHeight="1">
      <c r="A150" s="1">
        <v>1800124</v>
      </c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11">
        <f t="shared" si="31"/>
      </c>
      <c r="M150" s="12">
        <f t="shared" si="16"/>
      </c>
      <c r="N150" s="12">
        <f t="shared" si="17"/>
      </c>
      <c r="O150" s="12">
        <f t="shared" si="18"/>
      </c>
      <c r="P150" s="12">
        <f t="shared" si="19"/>
      </c>
      <c r="Q150" s="12">
        <f t="shared" si="20"/>
      </c>
      <c r="R150" s="12">
        <f t="shared" si="21"/>
      </c>
      <c r="S150" s="12">
        <f t="shared" si="22"/>
      </c>
      <c r="T150" s="12">
        <f t="shared" si="23"/>
      </c>
      <c r="U150" s="12">
        <f t="shared" si="24"/>
      </c>
      <c r="V150" s="12">
        <f t="shared" si="25"/>
      </c>
      <c r="W150" s="12">
        <f t="shared" si="26"/>
      </c>
      <c r="X150" s="12">
        <f t="shared" si="27"/>
      </c>
      <c r="Y150" s="12">
        <f t="shared" si="28"/>
      </c>
      <c r="Z150" s="12">
        <f t="shared" si="29"/>
      </c>
      <c r="AA150" s="12">
        <f t="shared" si="30"/>
      </c>
    </row>
    <row r="151" spans="1:27" ht="12.75" customHeight="1">
      <c r="A151" s="1">
        <v>1800125</v>
      </c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11">
        <f t="shared" si="31"/>
      </c>
      <c r="M151" s="12">
        <f t="shared" si="16"/>
      </c>
      <c r="N151" s="12">
        <f t="shared" si="17"/>
      </c>
      <c r="O151" s="12">
        <f t="shared" si="18"/>
      </c>
      <c r="P151" s="12">
        <f t="shared" si="19"/>
      </c>
      <c r="Q151" s="12">
        <f t="shared" si="20"/>
      </c>
      <c r="R151" s="12">
        <f t="shared" si="21"/>
      </c>
      <c r="S151" s="12">
        <f t="shared" si="22"/>
      </c>
      <c r="T151" s="12">
        <f t="shared" si="23"/>
      </c>
      <c r="U151" s="12">
        <f t="shared" si="24"/>
      </c>
      <c r="V151" s="12">
        <f t="shared" si="25"/>
      </c>
      <c r="W151" s="12">
        <f t="shared" si="26"/>
      </c>
      <c r="X151" s="12">
        <f t="shared" si="27"/>
      </c>
      <c r="Y151" s="12">
        <f t="shared" si="28"/>
      </c>
      <c r="Z151" s="12">
        <f t="shared" si="29"/>
      </c>
      <c r="AA151" s="12">
        <f t="shared" si="30"/>
      </c>
    </row>
    <row r="152" spans="1:27" ht="12.75" customHeight="1">
      <c r="A152" s="1">
        <v>1800126</v>
      </c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11">
        <f t="shared" si="31"/>
      </c>
      <c r="M152" s="12">
        <f t="shared" si="16"/>
      </c>
      <c r="N152" s="12">
        <f t="shared" si="17"/>
      </c>
      <c r="O152" s="12">
        <f t="shared" si="18"/>
      </c>
      <c r="P152" s="12">
        <f t="shared" si="19"/>
      </c>
      <c r="Q152" s="12">
        <f t="shared" si="20"/>
      </c>
      <c r="R152" s="12">
        <f t="shared" si="21"/>
      </c>
      <c r="S152" s="12">
        <f t="shared" si="22"/>
      </c>
      <c r="T152" s="12">
        <f t="shared" si="23"/>
      </c>
      <c r="U152" s="12">
        <f t="shared" si="24"/>
      </c>
      <c r="V152" s="12">
        <f t="shared" si="25"/>
      </c>
      <c r="W152" s="12">
        <f t="shared" si="26"/>
      </c>
      <c r="X152" s="12">
        <f t="shared" si="27"/>
      </c>
      <c r="Y152" s="12">
        <f t="shared" si="28"/>
      </c>
      <c r="Z152" s="12">
        <f t="shared" si="29"/>
      </c>
      <c r="AA152" s="12">
        <f t="shared" si="30"/>
      </c>
    </row>
    <row r="153" spans="1:27" ht="12.75" customHeight="1">
      <c r="A153" s="1">
        <v>1800127</v>
      </c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11">
        <f t="shared" si="31"/>
      </c>
      <c r="M153" s="12">
        <f t="shared" si="16"/>
      </c>
      <c r="N153" s="12">
        <f t="shared" si="17"/>
      </c>
      <c r="O153" s="12">
        <f t="shared" si="18"/>
      </c>
      <c r="P153" s="12">
        <f t="shared" si="19"/>
      </c>
      <c r="Q153" s="12">
        <f t="shared" si="20"/>
      </c>
      <c r="R153" s="12">
        <f t="shared" si="21"/>
      </c>
      <c r="S153" s="12">
        <f t="shared" si="22"/>
      </c>
      <c r="T153" s="12">
        <f t="shared" si="23"/>
      </c>
      <c r="U153" s="12">
        <f t="shared" si="24"/>
      </c>
      <c r="V153" s="12">
        <f t="shared" si="25"/>
      </c>
      <c r="W153" s="12">
        <f t="shared" si="26"/>
      </c>
      <c r="X153" s="12">
        <f t="shared" si="27"/>
      </c>
      <c r="Y153" s="12">
        <f t="shared" si="28"/>
      </c>
      <c r="Z153" s="12">
        <f t="shared" si="29"/>
      </c>
      <c r="AA153" s="12">
        <f t="shared" si="30"/>
      </c>
    </row>
    <row r="154" spans="1:27" ht="12.75" customHeight="1">
      <c r="A154" s="1">
        <v>1800128</v>
      </c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11">
        <f t="shared" si="31"/>
      </c>
      <c r="M154" s="12">
        <f t="shared" si="16"/>
      </c>
      <c r="N154" s="12">
        <f t="shared" si="17"/>
      </c>
      <c r="O154" s="12">
        <f t="shared" si="18"/>
      </c>
      <c r="P154" s="12">
        <f t="shared" si="19"/>
      </c>
      <c r="Q154" s="12">
        <f t="shared" si="20"/>
      </c>
      <c r="R154" s="12">
        <f t="shared" si="21"/>
      </c>
      <c r="S154" s="12">
        <f t="shared" si="22"/>
      </c>
      <c r="T154" s="12">
        <f t="shared" si="23"/>
      </c>
      <c r="U154" s="12">
        <f t="shared" si="24"/>
      </c>
      <c r="V154" s="12">
        <f t="shared" si="25"/>
      </c>
      <c r="W154" s="12">
        <f t="shared" si="26"/>
      </c>
      <c r="X154" s="12">
        <f t="shared" si="27"/>
      </c>
      <c r="Y154" s="12">
        <f t="shared" si="28"/>
      </c>
      <c r="Z154" s="12">
        <f t="shared" si="29"/>
      </c>
      <c r="AA154" s="12">
        <f t="shared" si="30"/>
      </c>
    </row>
    <row r="155" spans="1:27" ht="12.75" customHeight="1">
      <c r="A155" s="1">
        <v>1800129</v>
      </c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11">
        <f t="shared" si="31"/>
      </c>
      <c r="M155" s="12">
        <f t="shared" si="16"/>
      </c>
      <c r="N155" s="12">
        <f t="shared" si="17"/>
      </c>
      <c r="O155" s="12">
        <f t="shared" si="18"/>
      </c>
      <c r="P155" s="12">
        <f t="shared" si="19"/>
      </c>
      <c r="Q155" s="12">
        <f t="shared" si="20"/>
      </c>
      <c r="R155" s="12">
        <f t="shared" si="21"/>
      </c>
      <c r="S155" s="12">
        <f t="shared" si="22"/>
      </c>
      <c r="T155" s="12">
        <f t="shared" si="23"/>
      </c>
      <c r="U155" s="12">
        <f t="shared" si="24"/>
      </c>
      <c r="V155" s="12">
        <f t="shared" si="25"/>
      </c>
      <c r="W155" s="12">
        <f t="shared" si="26"/>
      </c>
      <c r="X155" s="12">
        <f t="shared" si="27"/>
      </c>
      <c r="Y155" s="12">
        <f t="shared" si="28"/>
      </c>
      <c r="Z155" s="12">
        <f t="shared" si="29"/>
      </c>
      <c r="AA155" s="12">
        <f t="shared" si="30"/>
      </c>
    </row>
    <row r="156" spans="1:27" ht="12.75" customHeight="1">
      <c r="A156" s="1">
        <v>1800130</v>
      </c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11">
        <f t="shared" si="31"/>
      </c>
      <c r="M156" s="12">
        <f t="shared" si="16"/>
      </c>
      <c r="N156" s="12">
        <f t="shared" si="17"/>
      </c>
      <c r="O156" s="12">
        <f t="shared" si="18"/>
      </c>
      <c r="P156" s="12">
        <f t="shared" si="19"/>
      </c>
      <c r="Q156" s="12">
        <f t="shared" si="20"/>
      </c>
      <c r="R156" s="12">
        <f t="shared" si="21"/>
      </c>
      <c r="S156" s="12">
        <f t="shared" si="22"/>
      </c>
      <c r="T156" s="12">
        <f t="shared" si="23"/>
      </c>
      <c r="U156" s="12">
        <f t="shared" si="24"/>
      </c>
      <c r="V156" s="12">
        <f t="shared" si="25"/>
      </c>
      <c r="W156" s="12">
        <f t="shared" si="26"/>
      </c>
      <c r="X156" s="12">
        <f t="shared" si="27"/>
      </c>
      <c r="Y156" s="12">
        <f t="shared" si="28"/>
      </c>
      <c r="Z156" s="12">
        <f t="shared" si="29"/>
      </c>
      <c r="AA156" s="12">
        <f t="shared" si="30"/>
      </c>
    </row>
    <row r="157" spans="1:27" ht="12.75" customHeight="1">
      <c r="A157" s="1">
        <v>1800131</v>
      </c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11">
        <f t="shared" si="31"/>
      </c>
      <c r="M157" s="12">
        <f t="shared" si="16"/>
      </c>
      <c r="N157" s="12">
        <f t="shared" si="17"/>
      </c>
      <c r="O157" s="12">
        <f t="shared" si="18"/>
      </c>
      <c r="P157" s="12">
        <f t="shared" si="19"/>
      </c>
      <c r="Q157" s="12">
        <f t="shared" si="20"/>
      </c>
      <c r="R157" s="12">
        <f t="shared" si="21"/>
      </c>
      <c r="S157" s="12">
        <f t="shared" si="22"/>
      </c>
      <c r="T157" s="12">
        <f t="shared" si="23"/>
      </c>
      <c r="U157" s="12">
        <f t="shared" si="24"/>
      </c>
      <c r="V157" s="12">
        <f t="shared" si="25"/>
      </c>
      <c r="W157" s="12">
        <f t="shared" si="26"/>
      </c>
      <c r="X157" s="12">
        <f t="shared" si="27"/>
      </c>
      <c r="Y157" s="12">
        <f t="shared" si="28"/>
      </c>
      <c r="Z157" s="12">
        <f t="shared" si="29"/>
      </c>
      <c r="AA157" s="12">
        <f t="shared" si="30"/>
      </c>
    </row>
    <row r="158" spans="1:27" ht="12.75" customHeight="1">
      <c r="A158" s="1">
        <v>1800132</v>
      </c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11">
        <f t="shared" si="31"/>
      </c>
      <c r="M158" s="12">
        <f t="shared" si="16"/>
      </c>
      <c r="N158" s="12">
        <f t="shared" si="17"/>
      </c>
      <c r="O158" s="12">
        <f t="shared" si="18"/>
      </c>
      <c r="P158" s="12">
        <f t="shared" si="19"/>
      </c>
      <c r="Q158" s="12">
        <f t="shared" si="20"/>
      </c>
      <c r="R158" s="12">
        <f t="shared" si="21"/>
      </c>
      <c r="S158" s="12">
        <f t="shared" si="22"/>
      </c>
      <c r="T158" s="12">
        <f t="shared" si="23"/>
      </c>
      <c r="U158" s="12">
        <f t="shared" si="24"/>
      </c>
      <c r="V158" s="12">
        <f t="shared" si="25"/>
      </c>
      <c r="W158" s="12">
        <f t="shared" si="26"/>
      </c>
      <c r="X158" s="12">
        <f t="shared" si="27"/>
      </c>
      <c r="Y158" s="12">
        <f t="shared" si="28"/>
      </c>
      <c r="Z158" s="12">
        <f t="shared" si="29"/>
      </c>
      <c r="AA158" s="12">
        <f t="shared" si="30"/>
      </c>
    </row>
    <row r="159" spans="1:27" ht="12.75" customHeight="1">
      <c r="A159" s="1">
        <v>1800133</v>
      </c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11">
        <f t="shared" si="31"/>
      </c>
      <c r="M159" s="12">
        <f t="shared" si="16"/>
      </c>
      <c r="N159" s="12">
        <f t="shared" si="17"/>
      </c>
      <c r="O159" s="12">
        <f t="shared" si="18"/>
      </c>
      <c r="P159" s="12">
        <f t="shared" si="19"/>
      </c>
      <c r="Q159" s="12">
        <f t="shared" si="20"/>
      </c>
      <c r="R159" s="12">
        <f t="shared" si="21"/>
      </c>
      <c r="S159" s="12">
        <f t="shared" si="22"/>
      </c>
      <c r="T159" s="12">
        <f t="shared" si="23"/>
      </c>
      <c r="U159" s="12">
        <f t="shared" si="24"/>
      </c>
      <c r="V159" s="12">
        <f t="shared" si="25"/>
      </c>
      <c r="W159" s="12">
        <f t="shared" si="26"/>
      </c>
      <c r="X159" s="12">
        <f t="shared" si="27"/>
      </c>
      <c r="Y159" s="12">
        <f t="shared" si="28"/>
      </c>
      <c r="Z159" s="12">
        <f t="shared" si="29"/>
      </c>
      <c r="AA159" s="12">
        <f t="shared" si="30"/>
      </c>
    </row>
    <row r="160" spans="1:27" ht="12.75" customHeight="1">
      <c r="A160" s="1">
        <v>1800134</v>
      </c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11">
        <f t="shared" si="31"/>
      </c>
      <c r="M160" s="12">
        <f t="shared" si="16"/>
      </c>
      <c r="N160" s="12">
        <f t="shared" si="17"/>
      </c>
      <c r="O160" s="12">
        <f t="shared" si="18"/>
      </c>
      <c r="P160" s="12">
        <f t="shared" si="19"/>
      </c>
      <c r="Q160" s="12">
        <f t="shared" si="20"/>
      </c>
      <c r="R160" s="12">
        <f t="shared" si="21"/>
      </c>
      <c r="S160" s="12">
        <f t="shared" si="22"/>
      </c>
      <c r="T160" s="12">
        <f t="shared" si="23"/>
      </c>
      <c r="U160" s="12">
        <f t="shared" si="24"/>
      </c>
      <c r="V160" s="12">
        <f t="shared" si="25"/>
      </c>
      <c r="W160" s="12">
        <f t="shared" si="26"/>
      </c>
      <c r="X160" s="12">
        <f t="shared" si="27"/>
      </c>
      <c r="Y160" s="12">
        <f t="shared" si="28"/>
      </c>
      <c r="Z160" s="12">
        <f t="shared" si="29"/>
      </c>
      <c r="AA160" s="12">
        <f t="shared" si="30"/>
      </c>
    </row>
    <row r="161" spans="1:27" ht="12.75" customHeight="1">
      <c r="A161" s="1">
        <v>1800135</v>
      </c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11">
        <f t="shared" si="31"/>
      </c>
      <c r="M161" s="12">
        <f t="shared" si="16"/>
      </c>
      <c r="N161" s="12">
        <f t="shared" si="17"/>
      </c>
      <c r="O161" s="12">
        <f t="shared" si="18"/>
      </c>
      <c r="P161" s="12">
        <f t="shared" si="19"/>
      </c>
      <c r="Q161" s="12">
        <f t="shared" si="20"/>
      </c>
      <c r="R161" s="12">
        <f t="shared" si="21"/>
      </c>
      <c r="S161" s="12">
        <f t="shared" si="22"/>
      </c>
      <c r="T161" s="12">
        <f t="shared" si="23"/>
      </c>
      <c r="U161" s="12">
        <f t="shared" si="24"/>
      </c>
      <c r="V161" s="12">
        <f t="shared" si="25"/>
      </c>
      <c r="W161" s="12">
        <f t="shared" si="26"/>
      </c>
      <c r="X161" s="12">
        <f t="shared" si="27"/>
      </c>
      <c r="Y161" s="12">
        <f t="shared" si="28"/>
      </c>
      <c r="Z161" s="12">
        <f t="shared" si="29"/>
      </c>
      <c r="AA161" s="12">
        <f t="shared" si="30"/>
      </c>
    </row>
    <row r="162" spans="1:27" ht="12.75" customHeight="1">
      <c r="A162" s="1">
        <v>1800136</v>
      </c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11">
        <f t="shared" si="31"/>
      </c>
      <c r="M162" s="12">
        <f t="shared" si="16"/>
      </c>
      <c r="N162" s="12">
        <f t="shared" si="17"/>
      </c>
      <c r="O162" s="12">
        <f t="shared" si="18"/>
      </c>
      <c r="P162" s="12">
        <f t="shared" si="19"/>
      </c>
      <c r="Q162" s="12">
        <f t="shared" si="20"/>
      </c>
      <c r="R162" s="12">
        <f t="shared" si="21"/>
      </c>
      <c r="S162" s="12">
        <f t="shared" si="22"/>
      </c>
      <c r="T162" s="12">
        <f t="shared" si="23"/>
      </c>
      <c r="U162" s="12">
        <f t="shared" si="24"/>
      </c>
      <c r="V162" s="12">
        <f t="shared" si="25"/>
      </c>
      <c r="W162" s="12">
        <f t="shared" si="26"/>
      </c>
      <c r="X162" s="12">
        <f t="shared" si="27"/>
      </c>
      <c r="Y162" s="12">
        <f t="shared" si="28"/>
      </c>
      <c r="Z162" s="12">
        <f t="shared" si="29"/>
      </c>
      <c r="AA162" s="12">
        <f t="shared" si="30"/>
      </c>
    </row>
    <row r="163" spans="1:27" ht="12.75" customHeight="1">
      <c r="A163" s="1">
        <v>1800137</v>
      </c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11">
        <f t="shared" si="31"/>
      </c>
      <c r="M163" s="12">
        <f t="shared" si="16"/>
      </c>
      <c r="N163" s="12">
        <f t="shared" si="17"/>
      </c>
      <c r="O163" s="12">
        <f t="shared" si="18"/>
      </c>
      <c r="P163" s="12">
        <f t="shared" si="19"/>
      </c>
      <c r="Q163" s="12">
        <f t="shared" si="20"/>
      </c>
      <c r="R163" s="12">
        <f t="shared" si="21"/>
      </c>
      <c r="S163" s="12">
        <f t="shared" si="22"/>
      </c>
      <c r="T163" s="12">
        <f t="shared" si="23"/>
      </c>
      <c r="U163" s="12">
        <f t="shared" si="24"/>
      </c>
      <c r="V163" s="12">
        <f t="shared" si="25"/>
      </c>
      <c r="W163" s="12">
        <f t="shared" si="26"/>
      </c>
      <c r="X163" s="12">
        <f t="shared" si="27"/>
      </c>
      <c r="Y163" s="12">
        <f t="shared" si="28"/>
      </c>
      <c r="Z163" s="12">
        <f t="shared" si="29"/>
      </c>
      <c r="AA163" s="12">
        <f t="shared" si="30"/>
      </c>
    </row>
    <row r="164" spans="1:27" ht="12.75" customHeight="1">
      <c r="A164" s="1">
        <v>1800138</v>
      </c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11">
        <f t="shared" si="31"/>
      </c>
      <c r="M164" s="12">
        <f t="shared" si="16"/>
      </c>
      <c r="N164" s="12">
        <f t="shared" si="17"/>
      </c>
      <c r="O164" s="12">
        <f t="shared" si="18"/>
      </c>
      <c r="P164" s="12">
        <f t="shared" si="19"/>
      </c>
      <c r="Q164" s="12">
        <f t="shared" si="20"/>
      </c>
      <c r="R164" s="12">
        <f t="shared" si="21"/>
      </c>
      <c r="S164" s="12">
        <f t="shared" si="22"/>
      </c>
      <c r="T164" s="12">
        <f t="shared" si="23"/>
      </c>
      <c r="U164" s="12">
        <f t="shared" si="24"/>
      </c>
      <c r="V164" s="12">
        <f t="shared" si="25"/>
      </c>
      <c r="W164" s="12">
        <f t="shared" si="26"/>
      </c>
      <c r="X164" s="12">
        <f t="shared" si="27"/>
      </c>
      <c r="Y164" s="12">
        <f t="shared" si="28"/>
      </c>
      <c r="Z164" s="12">
        <f t="shared" si="29"/>
      </c>
      <c r="AA164" s="12">
        <f t="shared" si="30"/>
      </c>
    </row>
    <row r="165" spans="1:27" ht="12.75" customHeight="1">
      <c r="A165" s="1">
        <v>1800139</v>
      </c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11">
        <f t="shared" si="31"/>
      </c>
      <c r="M165" s="12">
        <f t="shared" si="16"/>
      </c>
      <c r="N165" s="12">
        <f t="shared" si="17"/>
      </c>
      <c r="O165" s="12">
        <f t="shared" si="18"/>
      </c>
      <c r="P165" s="12">
        <f t="shared" si="19"/>
      </c>
      <c r="Q165" s="12">
        <f t="shared" si="20"/>
      </c>
      <c r="R165" s="12">
        <f t="shared" si="21"/>
      </c>
      <c r="S165" s="12">
        <f t="shared" si="22"/>
      </c>
      <c r="T165" s="12">
        <f t="shared" si="23"/>
      </c>
      <c r="U165" s="12">
        <f t="shared" si="24"/>
      </c>
      <c r="V165" s="12">
        <f t="shared" si="25"/>
      </c>
      <c r="W165" s="12">
        <f t="shared" si="26"/>
      </c>
      <c r="X165" s="12">
        <f t="shared" si="27"/>
      </c>
      <c r="Y165" s="12">
        <f t="shared" si="28"/>
      </c>
      <c r="Z165" s="12">
        <f t="shared" si="29"/>
      </c>
      <c r="AA165" s="12">
        <f t="shared" si="30"/>
      </c>
    </row>
    <row r="166" spans="1:27" ht="12.75" customHeight="1">
      <c r="A166" s="1">
        <v>1800140</v>
      </c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11">
        <f t="shared" si="31"/>
      </c>
      <c r="M166" s="12">
        <f t="shared" si="16"/>
      </c>
      <c r="N166" s="12">
        <f t="shared" si="17"/>
      </c>
      <c r="O166" s="12">
        <f t="shared" si="18"/>
      </c>
      <c r="P166" s="12">
        <f t="shared" si="19"/>
      </c>
      <c r="Q166" s="12">
        <f t="shared" si="20"/>
      </c>
      <c r="R166" s="12">
        <f t="shared" si="21"/>
      </c>
      <c r="S166" s="12">
        <f t="shared" si="22"/>
      </c>
      <c r="T166" s="12">
        <f t="shared" si="23"/>
      </c>
      <c r="U166" s="12">
        <f t="shared" si="24"/>
      </c>
      <c r="V166" s="12">
        <f t="shared" si="25"/>
      </c>
      <c r="W166" s="12">
        <f t="shared" si="26"/>
      </c>
      <c r="X166" s="12">
        <f t="shared" si="27"/>
      </c>
      <c r="Y166" s="12">
        <f t="shared" si="28"/>
      </c>
      <c r="Z166" s="12">
        <f t="shared" si="29"/>
      </c>
      <c r="AA166" s="12">
        <f t="shared" si="30"/>
      </c>
    </row>
    <row r="167" spans="1:27" ht="12.75" customHeight="1">
      <c r="A167" s="1">
        <v>1800141</v>
      </c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11">
        <f t="shared" si="31"/>
      </c>
      <c r="M167" s="12">
        <f t="shared" si="16"/>
      </c>
      <c r="N167" s="12">
        <f t="shared" si="17"/>
      </c>
      <c r="O167" s="12">
        <f t="shared" si="18"/>
      </c>
      <c r="P167" s="12">
        <f t="shared" si="19"/>
      </c>
      <c r="Q167" s="12">
        <f t="shared" si="20"/>
      </c>
      <c r="R167" s="12">
        <f t="shared" si="21"/>
      </c>
      <c r="S167" s="12">
        <f t="shared" si="22"/>
      </c>
      <c r="T167" s="12">
        <f t="shared" si="23"/>
      </c>
      <c r="U167" s="12">
        <f t="shared" si="24"/>
      </c>
      <c r="V167" s="12">
        <f t="shared" si="25"/>
      </c>
      <c r="W167" s="12">
        <f t="shared" si="26"/>
      </c>
      <c r="X167" s="12">
        <f t="shared" si="27"/>
      </c>
      <c r="Y167" s="12">
        <f t="shared" si="28"/>
      </c>
      <c r="Z167" s="12">
        <f t="shared" si="29"/>
      </c>
      <c r="AA167" s="12">
        <f t="shared" si="30"/>
      </c>
    </row>
    <row r="168" spans="1:27" ht="12.75" customHeight="1">
      <c r="A168" s="1">
        <v>1800142</v>
      </c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11">
        <f t="shared" si="31"/>
      </c>
      <c r="M168" s="12">
        <f t="shared" si="16"/>
      </c>
      <c r="N168" s="12">
        <f t="shared" si="17"/>
      </c>
      <c r="O168" s="12">
        <f t="shared" si="18"/>
      </c>
      <c r="P168" s="12">
        <f t="shared" si="19"/>
      </c>
      <c r="Q168" s="12">
        <f t="shared" si="20"/>
      </c>
      <c r="R168" s="12">
        <f t="shared" si="21"/>
      </c>
      <c r="S168" s="12">
        <f t="shared" si="22"/>
      </c>
      <c r="T168" s="12">
        <f t="shared" si="23"/>
      </c>
      <c r="U168" s="12">
        <f t="shared" si="24"/>
      </c>
      <c r="V168" s="12">
        <f t="shared" si="25"/>
      </c>
      <c r="W168" s="12">
        <f t="shared" si="26"/>
      </c>
      <c r="X168" s="12">
        <f t="shared" si="27"/>
      </c>
      <c r="Y168" s="12">
        <f t="shared" si="28"/>
      </c>
      <c r="Z168" s="12">
        <f t="shared" si="29"/>
      </c>
      <c r="AA168" s="12">
        <f t="shared" si="30"/>
      </c>
    </row>
    <row r="169" spans="1:27" ht="12.75" customHeight="1">
      <c r="A169" s="1">
        <v>1800143</v>
      </c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11">
        <f t="shared" si="31"/>
      </c>
      <c r="M169" s="12">
        <f t="shared" si="16"/>
      </c>
      <c r="N169" s="12">
        <f t="shared" si="17"/>
      </c>
      <c r="O169" s="12">
        <f t="shared" si="18"/>
      </c>
      <c r="P169" s="12">
        <f t="shared" si="19"/>
      </c>
      <c r="Q169" s="12">
        <f t="shared" si="20"/>
      </c>
      <c r="R169" s="12">
        <f t="shared" si="21"/>
      </c>
      <c r="S169" s="12">
        <f t="shared" si="22"/>
      </c>
      <c r="T169" s="12">
        <f t="shared" si="23"/>
      </c>
      <c r="U169" s="12">
        <f t="shared" si="24"/>
      </c>
      <c r="V169" s="12">
        <f t="shared" si="25"/>
      </c>
      <c r="W169" s="12">
        <f t="shared" si="26"/>
      </c>
      <c r="X169" s="12">
        <f t="shared" si="27"/>
      </c>
      <c r="Y169" s="12">
        <f t="shared" si="28"/>
      </c>
      <c r="Z169" s="12">
        <f t="shared" si="29"/>
      </c>
      <c r="AA169" s="12">
        <f t="shared" si="30"/>
      </c>
    </row>
    <row r="170" spans="1:27" ht="12.75" customHeight="1">
      <c r="A170" s="1">
        <v>1800144</v>
      </c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11">
        <f t="shared" si="31"/>
      </c>
      <c r="M170" s="12">
        <f t="shared" si="16"/>
      </c>
      <c r="N170" s="12">
        <f t="shared" si="17"/>
      </c>
      <c r="O170" s="12">
        <f t="shared" si="18"/>
      </c>
      <c r="P170" s="12">
        <f t="shared" si="19"/>
      </c>
      <c r="Q170" s="12">
        <f t="shared" si="20"/>
      </c>
      <c r="R170" s="12">
        <f t="shared" si="21"/>
      </c>
      <c r="S170" s="12">
        <f t="shared" si="22"/>
      </c>
      <c r="T170" s="12">
        <f t="shared" si="23"/>
      </c>
      <c r="U170" s="12">
        <f t="shared" si="24"/>
      </c>
      <c r="V170" s="12">
        <f t="shared" si="25"/>
      </c>
      <c r="W170" s="12">
        <f t="shared" si="26"/>
      </c>
      <c r="X170" s="12">
        <f t="shared" si="27"/>
      </c>
      <c r="Y170" s="12">
        <f t="shared" si="28"/>
      </c>
      <c r="Z170" s="12">
        <f t="shared" si="29"/>
      </c>
      <c r="AA170" s="12">
        <f t="shared" si="30"/>
      </c>
    </row>
    <row r="171" spans="1:27" ht="12.75" customHeight="1">
      <c r="A171" s="1">
        <v>1800145</v>
      </c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11">
        <f t="shared" si="31"/>
      </c>
      <c r="M171" s="12">
        <f t="shared" si="16"/>
      </c>
      <c r="N171" s="12">
        <f t="shared" si="17"/>
      </c>
      <c r="O171" s="12">
        <f t="shared" si="18"/>
      </c>
      <c r="P171" s="12">
        <f t="shared" si="19"/>
      </c>
      <c r="Q171" s="12">
        <f t="shared" si="20"/>
      </c>
      <c r="R171" s="12">
        <f t="shared" si="21"/>
      </c>
      <c r="S171" s="12">
        <f t="shared" si="22"/>
      </c>
      <c r="T171" s="12">
        <f t="shared" si="23"/>
      </c>
      <c r="U171" s="12">
        <f t="shared" si="24"/>
      </c>
      <c r="V171" s="12">
        <f t="shared" si="25"/>
      </c>
      <c r="W171" s="12">
        <f t="shared" si="26"/>
      </c>
      <c r="X171" s="12">
        <f t="shared" si="27"/>
      </c>
      <c r="Y171" s="12">
        <f t="shared" si="28"/>
      </c>
      <c r="Z171" s="12">
        <f t="shared" si="29"/>
      </c>
      <c r="AA171" s="12">
        <f t="shared" si="30"/>
      </c>
    </row>
    <row r="172" spans="1:27" ht="12.75" customHeight="1">
      <c r="A172" s="1">
        <v>1800146</v>
      </c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11">
        <f t="shared" si="31"/>
      </c>
      <c r="M172" s="12">
        <f t="shared" si="16"/>
      </c>
      <c r="N172" s="12">
        <f t="shared" si="17"/>
      </c>
      <c r="O172" s="12">
        <f t="shared" si="18"/>
      </c>
      <c r="P172" s="12">
        <f t="shared" si="19"/>
      </c>
      <c r="Q172" s="12">
        <f t="shared" si="20"/>
      </c>
      <c r="R172" s="12">
        <f t="shared" si="21"/>
      </c>
      <c r="S172" s="12">
        <f t="shared" si="22"/>
      </c>
      <c r="T172" s="12">
        <f t="shared" si="23"/>
      </c>
      <c r="U172" s="12">
        <f t="shared" si="24"/>
      </c>
      <c r="V172" s="12">
        <f t="shared" si="25"/>
      </c>
      <c r="W172" s="12">
        <f t="shared" si="26"/>
      </c>
      <c r="X172" s="12">
        <f t="shared" si="27"/>
      </c>
      <c r="Y172" s="12">
        <f t="shared" si="28"/>
      </c>
      <c r="Z172" s="12">
        <f t="shared" si="29"/>
      </c>
      <c r="AA172" s="12">
        <f t="shared" si="30"/>
      </c>
    </row>
    <row r="173" spans="1:27" ht="12.75" customHeight="1">
      <c r="A173" s="1">
        <v>1800147</v>
      </c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11">
        <f t="shared" si="31"/>
      </c>
      <c r="M173" s="12">
        <f t="shared" si="16"/>
      </c>
      <c r="N173" s="12">
        <f t="shared" si="17"/>
      </c>
      <c r="O173" s="12">
        <f t="shared" si="18"/>
      </c>
      <c r="P173" s="12">
        <f t="shared" si="19"/>
      </c>
      <c r="Q173" s="12">
        <f t="shared" si="20"/>
      </c>
      <c r="R173" s="12">
        <f t="shared" si="21"/>
      </c>
      <c r="S173" s="12">
        <f t="shared" si="22"/>
      </c>
      <c r="T173" s="12">
        <f t="shared" si="23"/>
      </c>
      <c r="U173" s="12">
        <f t="shared" si="24"/>
      </c>
      <c r="V173" s="12">
        <f t="shared" si="25"/>
      </c>
      <c r="W173" s="12">
        <f t="shared" si="26"/>
      </c>
      <c r="X173" s="12">
        <f t="shared" si="27"/>
      </c>
      <c r="Y173" s="12">
        <f t="shared" si="28"/>
      </c>
      <c r="Z173" s="12">
        <f t="shared" si="29"/>
      </c>
      <c r="AA173" s="12">
        <f t="shared" si="30"/>
      </c>
    </row>
    <row r="174" spans="1:27" ht="12.75" customHeight="1">
      <c r="A174" s="1">
        <v>1800148</v>
      </c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11">
        <f t="shared" si="31"/>
      </c>
      <c r="M174" s="12">
        <f aca="true" t="shared" si="32" ref="M174:M237">IF(B174=1,"One",IF(B174=2,"TwoNew",IF(B174=3,"Three",IF(B174=4,"Four",IF(B174=5,"Five",IF(B174=6,"Six",IF(B174=7,"Seven","")))))))</f>
      </c>
      <c r="N174" s="12">
        <f aca="true" t="shared" si="33" ref="N174:N237">IF(B174=8,"Eight",IF(B174=9,"Nine",""))</f>
      </c>
      <c r="O174" s="12">
        <f aca="true" t="shared" si="34" ref="O174:O237">IF(LEN(M174)&gt;0,M174,N174)</f>
      </c>
      <c r="P174" s="12">
        <f aca="true" t="shared" si="35" ref="P174:P237">IF(OR(B174=6,B174=7),"FT_8",IF(OR(C174=17,C174=18),"FT_1",IF(C174=24,"FT_24",IF(C174=29,"FT_3",IF(LEN(B174)&gt;0,"Financing","")))))</f>
      </c>
      <c r="Q174" s="12">
        <f aca="true" t="shared" si="36" ref="Q174:Q237">IF(OR(AND(B174&gt;=1,B174&lt;=5),B174=8,B174=9),"Yes",IF(B174=0,"","No"))</f>
      </c>
      <c r="R174" s="12">
        <f aca="true" t="shared" si="37" ref="R174:R237">IF(AND(D174=11,B174&lt;&gt;4,C174&lt;&gt;26),"Financing Type 11 must have funding type 4 and source 26, ","")</f>
      </c>
      <c r="S174" s="12">
        <f aca="true" t="shared" si="38" ref="S174:S237">IF(AND(LEN(B174)&gt;0,E174&lt;1),"Amount must be greater than 0, ",IF(AND(LEN(B174)&gt;0,C174=29,E174&lt;&gt;10500),"Project Reinvest must equal $10,500, ",""))</f>
      </c>
      <c r="T174" s="12">
        <f aca="true" t="shared" si="39" ref="T174:T237">IF(OR(H174&lt;0,H174&gt;0.25),"Rate should be between 0 and 25%, ","")</f>
      </c>
      <c r="U174" s="12">
        <f aca="true" t="shared" si="40" ref="U174:U237">IF(AND(LEN(B174)&gt;0,I174&lt;0),"Term Not Valid, ","")</f>
      </c>
      <c r="V174" s="12">
        <f aca="true" t="shared" si="41" ref="V174:V237">IF(AND(B174=1,OR(D174&lt;=0,D174&gt;=5)),"Funding type 1, Financing should be 1-5, ","")</f>
      </c>
      <c r="W174" s="12">
        <f aca="true" t="shared" si="42" ref="W174:W237">IF(AND(OR(B174=1,B174=5),F174=3),"Funding Type 1 or 5 should not have underwriting role of 3, ","")</f>
      </c>
      <c r="X174" s="12">
        <f aca="true" t="shared" si="43" ref="X174:X237">IF(AND(OR(B174=1,B174=5),F174=4),"Funding Type 1 or 5 should not have Origination role of 4, ","")</f>
      </c>
      <c r="Y174" s="12">
        <f aca="true" t="shared" si="44" ref="Y174:Y237">IF(H174&gt;0.12,"Rate is considered high, verify, ","")</f>
      </c>
      <c r="Z174" s="12">
        <f aca="true" t="shared" si="45" ref="Z174:Z237">IF(AND(D174=1,OR(I174&lt;60,I174&gt;480)),"Tern for Financing type 1 should be between 60 and 480 months, ",IF(AND(AND(D174&gt;=2,D174&lt;=5),I174&gt;480),"Financing types 2-5 should have term less than 480, ",""))</f>
      </c>
      <c r="AA174" s="12">
        <f aca="true" t="shared" si="46" ref="AA174:AA237">IF(AND(D174=1,K174="Yes"),"1st mortgages are typically not forgivable, please verify","")</f>
      </c>
    </row>
    <row r="175" spans="1:27" ht="12.75" customHeight="1">
      <c r="A175" s="1">
        <v>1800149</v>
      </c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11">
        <f aca="true" t="shared" si="47" ref="L175:L238">CONCATENATE(R175,S175,T175,U175,V175,W175,X175,Y175,Z175,AA175)</f>
      </c>
      <c r="M175" s="12">
        <f t="shared" si="32"/>
      </c>
      <c r="N175" s="12">
        <f t="shared" si="33"/>
      </c>
      <c r="O175" s="12">
        <f t="shared" si="34"/>
      </c>
      <c r="P175" s="12">
        <f t="shared" si="35"/>
      </c>
      <c r="Q175" s="12">
        <f t="shared" si="36"/>
      </c>
      <c r="R175" s="12">
        <f t="shared" si="37"/>
      </c>
      <c r="S175" s="12">
        <f t="shared" si="38"/>
      </c>
      <c r="T175" s="12">
        <f t="shared" si="39"/>
      </c>
      <c r="U175" s="12">
        <f t="shared" si="40"/>
      </c>
      <c r="V175" s="12">
        <f t="shared" si="41"/>
      </c>
      <c r="W175" s="12">
        <f t="shared" si="42"/>
      </c>
      <c r="X175" s="12">
        <f t="shared" si="43"/>
      </c>
      <c r="Y175" s="12">
        <f t="shared" si="44"/>
      </c>
      <c r="Z175" s="12">
        <f t="shared" si="45"/>
      </c>
      <c r="AA175" s="12">
        <f t="shared" si="46"/>
      </c>
    </row>
    <row r="176" spans="1:27" ht="12.75" customHeight="1">
      <c r="A176" s="1">
        <v>1800150</v>
      </c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11">
        <f t="shared" si="47"/>
      </c>
      <c r="M176" s="12">
        <f t="shared" si="32"/>
      </c>
      <c r="N176" s="12">
        <f t="shared" si="33"/>
      </c>
      <c r="O176" s="12">
        <f t="shared" si="34"/>
      </c>
      <c r="P176" s="12">
        <f t="shared" si="35"/>
      </c>
      <c r="Q176" s="12">
        <f t="shared" si="36"/>
      </c>
      <c r="R176" s="12">
        <f t="shared" si="37"/>
      </c>
      <c r="S176" s="12">
        <f t="shared" si="38"/>
      </c>
      <c r="T176" s="12">
        <f t="shared" si="39"/>
      </c>
      <c r="U176" s="12">
        <f t="shared" si="40"/>
      </c>
      <c r="V176" s="12">
        <f t="shared" si="41"/>
      </c>
      <c r="W176" s="12">
        <f t="shared" si="42"/>
      </c>
      <c r="X176" s="12">
        <f t="shared" si="43"/>
      </c>
      <c r="Y176" s="12">
        <f t="shared" si="44"/>
      </c>
      <c r="Z176" s="12">
        <f t="shared" si="45"/>
      </c>
      <c r="AA176" s="12">
        <f t="shared" si="46"/>
      </c>
    </row>
    <row r="177" spans="1:27" ht="12.75" customHeight="1">
      <c r="A177" s="1">
        <v>1800151</v>
      </c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11">
        <f t="shared" si="47"/>
      </c>
      <c r="M177" s="12">
        <f t="shared" si="32"/>
      </c>
      <c r="N177" s="12">
        <f t="shared" si="33"/>
      </c>
      <c r="O177" s="12">
        <f t="shared" si="34"/>
      </c>
      <c r="P177" s="12">
        <f t="shared" si="35"/>
      </c>
      <c r="Q177" s="12">
        <f t="shared" si="36"/>
      </c>
      <c r="R177" s="12">
        <f t="shared" si="37"/>
      </c>
      <c r="S177" s="12">
        <f t="shared" si="38"/>
      </c>
      <c r="T177" s="12">
        <f t="shared" si="39"/>
      </c>
      <c r="U177" s="12">
        <f t="shared" si="40"/>
      </c>
      <c r="V177" s="12">
        <f t="shared" si="41"/>
      </c>
      <c r="W177" s="12">
        <f t="shared" si="42"/>
      </c>
      <c r="X177" s="12">
        <f t="shared" si="43"/>
      </c>
      <c r="Y177" s="12">
        <f t="shared" si="44"/>
      </c>
      <c r="Z177" s="12">
        <f t="shared" si="45"/>
      </c>
      <c r="AA177" s="12">
        <f t="shared" si="46"/>
      </c>
    </row>
    <row r="178" spans="1:27" ht="12.75" customHeight="1">
      <c r="A178" s="1">
        <v>1800152</v>
      </c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11">
        <f t="shared" si="47"/>
      </c>
      <c r="M178" s="12">
        <f t="shared" si="32"/>
      </c>
      <c r="N178" s="12">
        <f t="shared" si="33"/>
      </c>
      <c r="O178" s="12">
        <f t="shared" si="34"/>
      </c>
      <c r="P178" s="12">
        <f t="shared" si="35"/>
      </c>
      <c r="Q178" s="12">
        <f t="shared" si="36"/>
      </c>
      <c r="R178" s="12">
        <f t="shared" si="37"/>
      </c>
      <c r="S178" s="12">
        <f t="shared" si="38"/>
      </c>
      <c r="T178" s="12">
        <f t="shared" si="39"/>
      </c>
      <c r="U178" s="12">
        <f t="shared" si="40"/>
      </c>
      <c r="V178" s="12">
        <f t="shared" si="41"/>
      </c>
      <c r="W178" s="12">
        <f t="shared" si="42"/>
      </c>
      <c r="X178" s="12">
        <f t="shared" si="43"/>
      </c>
      <c r="Y178" s="12">
        <f t="shared" si="44"/>
      </c>
      <c r="Z178" s="12">
        <f t="shared" si="45"/>
      </c>
      <c r="AA178" s="12">
        <f t="shared" si="46"/>
      </c>
    </row>
    <row r="179" spans="1:27" ht="12.75" customHeight="1">
      <c r="A179" s="1">
        <v>1800153</v>
      </c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11">
        <f t="shared" si="47"/>
      </c>
      <c r="M179" s="12">
        <f t="shared" si="32"/>
      </c>
      <c r="N179" s="12">
        <f t="shared" si="33"/>
      </c>
      <c r="O179" s="12">
        <f t="shared" si="34"/>
      </c>
      <c r="P179" s="12">
        <f t="shared" si="35"/>
      </c>
      <c r="Q179" s="12">
        <f t="shared" si="36"/>
      </c>
      <c r="R179" s="12">
        <f t="shared" si="37"/>
      </c>
      <c r="S179" s="12">
        <f t="shared" si="38"/>
      </c>
      <c r="T179" s="12">
        <f t="shared" si="39"/>
      </c>
      <c r="U179" s="12">
        <f t="shared" si="40"/>
      </c>
      <c r="V179" s="12">
        <f t="shared" si="41"/>
      </c>
      <c r="W179" s="12">
        <f t="shared" si="42"/>
      </c>
      <c r="X179" s="12">
        <f t="shared" si="43"/>
      </c>
      <c r="Y179" s="12">
        <f t="shared" si="44"/>
      </c>
      <c r="Z179" s="12">
        <f t="shared" si="45"/>
      </c>
      <c r="AA179" s="12">
        <f t="shared" si="46"/>
      </c>
    </row>
    <row r="180" spans="1:27" ht="12.75" customHeight="1">
      <c r="A180" s="1">
        <v>1800154</v>
      </c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11">
        <f t="shared" si="47"/>
      </c>
      <c r="M180" s="12">
        <f t="shared" si="32"/>
      </c>
      <c r="N180" s="12">
        <f t="shared" si="33"/>
      </c>
      <c r="O180" s="12">
        <f t="shared" si="34"/>
      </c>
      <c r="P180" s="12">
        <f t="shared" si="35"/>
      </c>
      <c r="Q180" s="12">
        <f t="shared" si="36"/>
      </c>
      <c r="R180" s="12">
        <f t="shared" si="37"/>
      </c>
      <c r="S180" s="12">
        <f t="shared" si="38"/>
      </c>
      <c r="T180" s="12">
        <f t="shared" si="39"/>
      </c>
      <c r="U180" s="12">
        <f t="shared" si="40"/>
      </c>
      <c r="V180" s="12">
        <f t="shared" si="41"/>
      </c>
      <c r="W180" s="12">
        <f t="shared" si="42"/>
      </c>
      <c r="X180" s="12">
        <f t="shared" si="43"/>
      </c>
      <c r="Y180" s="12">
        <f t="shared" si="44"/>
      </c>
      <c r="Z180" s="12">
        <f t="shared" si="45"/>
      </c>
      <c r="AA180" s="12">
        <f t="shared" si="46"/>
      </c>
    </row>
    <row r="181" spans="1:27" ht="12.75" customHeight="1">
      <c r="A181" s="1">
        <v>1800155</v>
      </c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11">
        <f t="shared" si="47"/>
      </c>
      <c r="M181" s="12">
        <f t="shared" si="32"/>
      </c>
      <c r="N181" s="12">
        <f t="shared" si="33"/>
      </c>
      <c r="O181" s="12">
        <f t="shared" si="34"/>
      </c>
      <c r="P181" s="12">
        <f t="shared" si="35"/>
      </c>
      <c r="Q181" s="12">
        <f t="shared" si="36"/>
      </c>
      <c r="R181" s="12">
        <f t="shared" si="37"/>
      </c>
      <c r="S181" s="12">
        <f t="shared" si="38"/>
      </c>
      <c r="T181" s="12">
        <f t="shared" si="39"/>
      </c>
      <c r="U181" s="12">
        <f t="shared" si="40"/>
      </c>
      <c r="V181" s="12">
        <f t="shared" si="41"/>
      </c>
      <c r="W181" s="12">
        <f t="shared" si="42"/>
      </c>
      <c r="X181" s="12">
        <f t="shared" si="43"/>
      </c>
      <c r="Y181" s="12">
        <f t="shared" si="44"/>
      </c>
      <c r="Z181" s="12">
        <f t="shared" si="45"/>
      </c>
      <c r="AA181" s="12">
        <f t="shared" si="46"/>
      </c>
    </row>
    <row r="182" spans="1:27" ht="12.75" customHeight="1">
      <c r="A182" s="1">
        <v>1800156</v>
      </c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11">
        <f t="shared" si="47"/>
      </c>
      <c r="M182" s="12">
        <f t="shared" si="32"/>
      </c>
      <c r="N182" s="12">
        <f t="shared" si="33"/>
      </c>
      <c r="O182" s="12">
        <f t="shared" si="34"/>
      </c>
      <c r="P182" s="12">
        <f t="shared" si="35"/>
      </c>
      <c r="Q182" s="12">
        <f t="shared" si="36"/>
      </c>
      <c r="R182" s="12">
        <f t="shared" si="37"/>
      </c>
      <c r="S182" s="12">
        <f t="shared" si="38"/>
      </c>
      <c r="T182" s="12">
        <f t="shared" si="39"/>
      </c>
      <c r="U182" s="12">
        <f t="shared" si="40"/>
      </c>
      <c r="V182" s="12">
        <f t="shared" si="41"/>
      </c>
      <c r="W182" s="12">
        <f t="shared" si="42"/>
      </c>
      <c r="X182" s="12">
        <f t="shared" si="43"/>
      </c>
      <c r="Y182" s="12">
        <f t="shared" si="44"/>
      </c>
      <c r="Z182" s="12">
        <f t="shared" si="45"/>
      </c>
      <c r="AA182" s="12">
        <f t="shared" si="46"/>
      </c>
    </row>
    <row r="183" spans="1:27" ht="12.75" customHeight="1">
      <c r="A183" s="1">
        <v>1800157</v>
      </c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11">
        <f t="shared" si="47"/>
      </c>
      <c r="M183" s="12">
        <f t="shared" si="32"/>
      </c>
      <c r="N183" s="12">
        <f t="shared" si="33"/>
      </c>
      <c r="O183" s="12">
        <f t="shared" si="34"/>
      </c>
      <c r="P183" s="12">
        <f t="shared" si="35"/>
      </c>
      <c r="Q183" s="12">
        <f t="shared" si="36"/>
      </c>
      <c r="R183" s="12">
        <f t="shared" si="37"/>
      </c>
      <c r="S183" s="12">
        <f t="shared" si="38"/>
      </c>
      <c r="T183" s="12">
        <f t="shared" si="39"/>
      </c>
      <c r="U183" s="12">
        <f t="shared" si="40"/>
      </c>
      <c r="V183" s="12">
        <f t="shared" si="41"/>
      </c>
      <c r="W183" s="12">
        <f t="shared" si="42"/>
      </c>
      <c r="X183" s="12">
        <f t="shared" si="43"/>
      </c>
      <c r="Y183" s="12">
        <f t="shared" si="44"/>
      </c>
      <c r="Z183" s="12">
        <f t="shared" si="45"/>
      </c>
      <c r="AA183" s="12">
        <f t="shared" si="46"/>
      </c>
    </row>
    <row r="184" spans="1:27" ht="12.75" customHeight="1">
      <c r="A184" s="1">
        <v>1800158</v>
      </c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11">
        <f t="shared" si="47"/>
      </c>
      <c r="M184" s="12">
        <f t="shared" si="32"/>
      </c>
      <c r="N184" s="12">
        <f t="shared" si="33"/>
      </c>
      <c r="O184" s="12">
        <f t="shared" si="34"/>
      </c>
      <c r="P184" s="12">
        <f t="shared" si="35"/>
      </c>
      <c r="Q184" s="12">
        <f t="shared" si="36"/>
      </c>
      <c r="R184" s="12">
        <f t="shared" si="37"/>
      </c>
      <c r="S184" s="12">
        <f t="shared" si="38"/>
      </c>
      <c r="T184" s="12">
        <f t="shared" si="39"/>
      </c>
      <c r="U184" s="12">
        <f t="shared" si="40"/>
      </c>
      <c r="V184" s="12">
        <f t="shared" si="41"/>
      </c>
      <c r="W184" s="12">
        <f t="shared" si="42"/>
      </c>
      <c r="X184" s="12">
        <f t="shared" si="43"/>
      </c>
      <c r="Y184" s="12">
        <f t="shared" si="44"/>
      </c>
      <c r="Z184" s="12">
        <f t="shared" si="45"/>
      </c>
      <c r="AA184" s="12">
        <f t="shared" si="46"/>
      </c>
    </row>
    <row r="185" spans="1:27" ht="12.75" customHeight="1">
      <c r="A185" s="1">
        <v>1800159</v>
      </c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11">
        <f t="shared" si="47"/>
      </c>
      <c r="M185" s="12">
        <f t="shared" si="32"/>
      </c>
      <c r="N185" s="12">
        <f t="shared" si="33"/>
      </c>
      <c r="O185" s="12">
        <f t="shared" si="34"/>
      </c>
      <c r="P185" s="12">
        <f t="shared" si="35"/>
      </c>
      <c r="Q185" s="12">
        <f t="shared" si="36"/>
      </c>
      <c r="R185" s="12">
        <f t="shared" si="37"/>
      </c>
      <c r="S185" s="12">
        <f t="shared" si="38"/>
      </c>
      <c r="T185" s="12">
        <f t="shared" si="39"/>
      </c>
      <c r="U185" s="12">
        <f t="shared" si="40"/>
      </c>
      <c r="V185" s="12">
        <f t="shared" si="41"/>
      </c>
      <c r="W185" s="12">
        <f t="shared" si="42"/>
      </c>
      <c r="X185" s="12">
        <f t="shared" si="43"/>
      </c>
      <c r="Y185" s="12">
        <f t="shared" si="44"/>
      </c>
      <c r="Z185" s="12">
        <f t="shared" si="45"/>
      </c>
      <c r="AA185" s="12">
        <f t="shared" si="46"/>
      </c>
    </row>
    <row r="186" spans="1:27" ht="12.75" customHeight="1">
      <c r="A186" s="1">
        <v>1800160</v>
      </c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11">
        <f t="shared" si="47"/>
      </c>
      <c r="M186" s="12">
        <f t="shared" si="32"/>
      </c>
      <c r="N186" s="12">
        <f t="shared" si="33"/>
      </c>
      <c r="O186" s="12">
        <f t="shared" si="34"/>
      </c>
      <c r="P186" s="12">
        <f t="shared" si="35"/>
      </c>
      <c r="Q186" s="12">
        <f t="shared" si="36"/>
      </c>
      <c r="R186" s="12">
        <f t="shared" si="37"/>
      </c>
      <c r="S186" s="12">
        <f t="shared" si="38"/>
      </c>
      <c r="T186" s="12">
        <f t="shared" si="39"/>
      </c>
      <c r="U186" s="12">
        <f t="shared" si="40"/>
      </c>
      <c r="V186" s="12">
        <f t="shared" si="41"/>
      </c>
      <c r="W186" s="12">
        <f t="shared" si="42"/>
      </c>
      <c r="X186" s="12">
        <f t="shared" si="43"/>
      </c>
      <c r="Y186" s="12">
        <f t="shared" si="44"/>
      </c>
      <c r="Z186" s="12">
        <f t="shared" si="45"/>
      </c>
      <c r="AA186" s="12">
        <f t="shared" si="46"/>
      </c>
    </row>
    <row r="187" spans="1:27" ht="12.75" customHeight="1">
      <c r="A187" s="1">
        <v>1800161</v>
      </c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11">
        <f t="shared" si="47"/>
      </c>
      <c r="M187" s="12">
        <f t="shared" si="32"/>
      </c>
      <c r="N187" s="12">
        <f t="shared" si="33"/>
      </c>
      <c r="O187" s="12">
        <f t="shared" si="34"/>
      </c>
      <c r="P187" s="12">
        <f t="shared" si="35"/>
      </c>
      <c r="Q187" s="12">
        <f t="shared" si="36"/>
      </c>
      <c r="R187" s="12">
        <f t="shared" si="37"/>
      </c>
      <c r="S187" s="12">
        <f t="shared" si="38"/>
      </c>
      <c r="T187" s="12">
        <f t="shared" si="39"/>
      </c>
      <c r="U187" s="12">
        <f t="shared" si="40"/>
      </c>
      <c r="V187" s="12">
        <f t="shared" si="41"/>
      </c>
      <c r="W187" s="12">
        <f t="shared" si="42"/>
      </c>
      <c r="X187" s="12">
        <f t="shared" si="43"/>
      </c>
      <c r="Y187" s="12">
        <f t="shared" si="44"/>
      </c>
      <c r="Z187" s="12">
        <f t="shared" si="45"/>
      </c>
      <c r="AA187" s="12">
        <f t="shared" si="46"/>
      </c>
    </row>
    <row r="188" spans="1:27" ht="12.75" customHeight="1">
      <c r="A188" s="1">
        <v>1800162</v>
      </c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11">
        <f t="shared" si="47"/>
      </c>
      <c r="M188" s="12">
        <f t="shared" si="32"/>
      </c>
      <c r="N188" s="12">
        <f t="shared" si="33"/>
      </c>
      <c r="O188" s="12">
        <f t="shared" si="34"/>
      </c>
      <c r="P188" s="12">
        <f t="shared" si="35"/>
      </c>
      <c r="Q188" s="12">
        <f t="shared" si="36"/>
      </c>
      <c r="R188" s="12">
        <f t="shared" si="37"/>
      </c>
      <c r="S188" s="12">
        <f t="shared" si="38"/>
      </c>
      <c r="T188" s="12">
        <f t="shared" si="39"/>
      </c>
      <c r="U188" s="12">
        <f t="shared" si="40"/>
      </c>
      <c r="V188" s="12">
        <f t="shared" si="41"/>
      </c>
      <c r="W188" s="12">
        <f t="shared" si="42"/>
      </c>
      <c r="X188" s="12">
        <f t="shared" si="43"/>
      </c>
      <c r="Y188" s="12">
        <f t="shared" si="44"/>
      </c>
      <c r="Z188" s="12">
        <f t="shared" si="45"/>
      </c>
      <c r="AA188" s="12">
        <f t="shared" si="46"/>
      </c>
    </row>
    <row r="189" spans="1:27" ht="12.75" customHeight="1">
      <c r="A189" s="1">
        <v>1800163</v>
      </c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11">
        <f t="shared" si="47"/>
      </c>
      <c r="M189" s="12">
        <f t="shared" si="32"/>
      </c>
      <c r="N189" s="12">
        <f t="shared" si="33"/>
      </c>
      <c r="O189" s="12">
        <f t="shared" si="34"/>
      </c>
      <c r="P189" s="12">
        <f t="shared" si="35"/>
      </c>
      <c r="Q189" s="12">
        <f t="shared" si="36"/>
      </c>
      <c r="R189" s="12">
        <f t="shared" si="37"/>
      </c>
      <c r="S189" s="12">
        <f t="shared" si="38"/>
      </c>
      <c r="T189" s="12">
        <f t="shared" si="39"/>
      </c>
      <c r="U189" s="12">
        <f t="shared" si="40"/>
      </c>
      <c r="V189" s="12">
        <f t="shared" si="41"/>
      </c>
      <c r="W189" s="12">
        <f t="shared" si="42"/>
      </c>
      <c r="X189" s="12">
        <f t="shared" si="43"/>
      </c>
      <c r="Y189" s="12">
        <f t="shared" si="44"/>
      </c>
      <c r="Z189" s="12">
        <f t="shared" si="45"/>
      </c>
      <c r="AA189" s="12">
        <f t="shared" si="46"/>
      </c>
    </row>
    <row r="190" spans="1:27" ht="12.75" customHeight="1">
      <c r="A190" s="1">
        <v>1800164</v>
      </c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11">
        <f t="shared" si="47"/>
      </c>
      <c r="M190" s="12">
        <f t="shared" si="32"/>
      </c>
      <c r="N190" s="12">
        <f t="shared" si="33"/>
      </c>
      <c r="O190" s="12">
        <f t="shared" si="34"/>
      </c>
      <c r="P190" s="12">
        <f t="shared" si="35"/>
      </c>
      <c r="Q190" s="12">
        <f t="shared" si="36"/>
      </c>
      <c r="R190" s="12">
        <f t="shared" si="37"/>
      </c>
      <c r="S190" s="12">
        <f t="shared" si="38"/>
      </c>
      <c r="T190" s="12">
        <f t="shared" si="39"/>
      </c>
      <c r="U190" s="12">
        <f t="shared" si="40"/>
      </c>
      <c r="V190" s="12">
        <f t="shared" si="41"/>
      </c>
      <c r="W190" s="12">
        <f t="shared" si="42"/>
      </c>
      <c r="X190" s="12">
        <f t="shared" si="43"/>
      </c>
      <c r="Y190" s="12">
        <f t="shared" si="44"/>
      </c>
      <c r="Z190" s="12">
        <f t="shared" si="45"/>
      </c>
      <c r="AA190" s="12">
        <f t="shared" si="46"/>
      </c>
    </row>
    <row r="191" spans="1:27" ht="12.75" customHeight="1">
      <c r="A191" s="1">
        <v>1800165</v>
      </c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11">
        <f t="shared" si="47"/>
      </c>
      <c r="M191" s="12">
        <f t="shared" si="32"/>
      </c>
      <c r="N191" s="12">
        <f t="shared" si="33"/>
      </c>
      <c r="O191" s="12">
        <f t="shared" si="34"/>
      </c>
      <c r="P191" s="12">
        <f t="shared" si="35"/>
      </c>
      <c r="Q191" s="12">
        <f t="shared" si="36"/>
      </c>
      <c r="R191" s="12">
        <f t="shared" si="37"/>
      </c>
      <c r="S191" s="12">
        <f t="shared" si="38"/>
      </c>
      <c r="T191" s="12">
        <f t="shared" si="39"/>
      </c>
      <c r="U191" s="12">
        <f t="shared" si="40"/>
      </c>
      <c r="V191" s="12">
        <f t="shared" si="41"/>
      </c>
      <c r="W191" s="12">
        <f t="shared" si="42"/>
      </c>
      <c r="X191" s="12">
        <f t="shared" si="43"/>
      </c>
      <c r="Y191" s="12">
        <f t="shared" si="44"/>
      </c>
      <c r="Z191" s="12">
        <f t="shared" si="45"/>
      </c>
      <c r="AA191" s="12">
        <f t="shared" si="46"/>
      </c>
    </row>
    <row r="192" spans="1:27" ht="12.75" customHeight="1">
      <c r="A192" s="1">
        <v>1800166</v>
      </c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11">
        <f t="shared" si="47"/>
      </c>
      <c r="M192" s="12">
        <f t="shared" si="32"/>
      </c>
      <c r="N192" s="12">
        <f t="shared" si="33"/>
      </c>
      <c r="O192" s="12">
        <f t="shared" si="34"/>
      </c>
      <c r="P192" s="12">
        <f t="shared" si="35"/>
      </c>
      <c r="Q192" s="12">
        <f t="shared" si="36"/>
      </c>
      <c r="R192" s="12">
        <f t="shared" si="37"/>
      </c>
      <c r="S192" s="12">
        <f t="shared" si="38"/>
      </c>
      <c r="T192" s="12">
        <f t="shared" si="39"/>
      </c>
      <c r="U192" s="12">
        <f t="shared" si="40"/>
      </c>
      <c r="V192" s="12">
        <f t="shared" si="41"/>
      </c>
      <c r="W192" s="12">
        <f t="shared" si="42"/>
      </c>
      <c r="X192" s="12">
        <f t="shared" si="43"/>
      </c>
      <c r="Y192" s="12">
        <f t="shared" si="44"/>
      </c>
      <c r="Z192" s="12">
        <f t="shared" si="45"/>
      </c>
      <c r="AA192" s="12">
        <f t="shared" si="46"/>
      </c>
    </row>
    <row r="193" spans="1:27" ht="12.75" customHeight="1">
      <c r="A193" s="1">
        <v>1800167</v>
      </c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11">
        <f t="shared" si="47"/>
      </c>
      <c r="M193" s="12">
        <f t="shared" si="32"/>
      </c>
      <c r="N193" s="12">
        <f t="shared" si="33"/>
      </c>
      <c r="O193" s="12">
        <f t="shared" si="34"/>
      </c>
      <c r="P193" s="12">
        <f t="shared" si="35"/>
      </c>
      <c r="Q193" s="12">
        <f t="shared" si="36"/>
      </c>
      <c r="R193" s="12">
        <f t="shared" si="37"/>
      </c>
      <c r="S193" s="12">
        <f t="shared" si="38"/>
      </c>
      <c r="T193" s="12">
        <f t="shared" si="39"/>
      </c>
      <c r="U193" s="12">
        <f t="shared" si="40"/>
      </c>
      <c r="V193" s="12">
        <f t="shared" si="41"/>
      </c>
      <c r="W193" s="12">
        <f t="shared" si="42"/>
      </c>
      <c r="X193" s="12">
        <f t="shared" si="43"/>
      </c>
      <c r="Y193" s="12">
        <f t="shared" si="44"/>
      </c>
      <c r="Z193" s="12">
        <f t="shared" si="45"/>
      </c>
      <c r="AA193" s="12">
        <f t="shared" si="46"/>
      </c>
    </row>
    <row r="194" spans="1:27" ht="12.75" customHeight="1">
      <c r="A194" s="1">
        <v>1800168</v>
      </c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11">
        <f t="shared" si="47"/>
      </c>
      <c r="M194" s="12">
        <f t="shared" si="32"/>
      </c>
      <c r="N194" s="12">
        <f t="shared" si="33"/>
      </c>
      <c r="O194" s="12">
        <f t="shared" si="34"/>
      </c>
      <c r="P194" s="12">
        <f t="shared" si="35"/>
      </c>
      <c r="Q194" s="12">
        <f t="shared" si="36"/>
      </c>
      <c r="R194" s="12">
        <f t="shared" si="37"/>
      </c>
      <c r="S194" s="12">
        <f t="shared" si="38"/>
      </c>
      <c r="T194" s="12">
        <f t="shared" si="39"/>
      </c>
      <c r="U194" s="12">
        <f t="shared" si="40"/>
      </c>
      <c r="V194" s="12">
        <f t="shared" si="41"/>
      </c>
      <c r="W194" s="12">
        <f t="shared" si="42"/>
      </c>
      <c r="X194" s="12">
        <f t="shared" si="43"/>
      </c>
      <c r="Y194" s="12">
        <f t="shared" si="44"/>
      </c>
      <c r="Z194" s="12">
        <f t="shared" si="45"/>
      </c>
      <c r="AA194" s="12">
        <f t="shared" si="46"/>
      </c>
    </row>
    <row r="195" spans="1:27" ht="12.75" customHeight="1">
      <c r="A195" s="1">
        <v>1800169</v>
      </c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11">
        <f t="shared" si="47"/>
      </c>
      <c r="M195" s="12">
        <f t="shared" si="32"/>
      </c>
      <c r="N195" s="12">
        <f t="shared" si="33"/>
      </c>
      <c r="O195" s="12">
        <f t="shared" si="34"/>
      </c>
      <c r="P195" s="12">
        <f t="shared" si="35"/>
      </c>
      <c r="Q195" s="12">
        <f t="shared" si="36"/>
      </c>
      <c r="R195" s="12">
        <f t="shared" si="37"/>
      </c>
      <c r="S195" s="12">
        <f t="shared" si="38"/>
      </c>
      <c r="T195" s="12">
        <f t="shared" si="39"/>
      </c>
      <c r="U195" s="12">
        <f t="shared" si="40"/>
      </c>
      <c r="V195" s="12">
        <f t="shared" si="41"/>
      </c>
      <c r="W195" s="12">
        <f t="shared" si="42"/>
      </c>
      <c r="X195" s="12">
        <f t="shared" si="43"/>
      </c>
      <c r="Y195" s="12">
        <f t="shared" si="44"/>
      </c>
      <c r="Z195" s="12">
        <f t="shared" si="45"/>
      </c>
      <c r="AA195" s="12">
        <f t="shared" si="46"/>
      </c>
    </row>
    <row r="196" spans="1:27" ht="12.75" customHeight="1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11">
        <f t="shared" si="47"/>
      </c>
      <c r="M196" s="12">
        <f t="shared" si="32"/>
      </c>
      <c r="N196" s="12">
        <f t="shared" si="33"/>
      </c>
      <c r="O196" s="12">
        <f t="shared" si="34"/>
      </c>
      <c r="P196" s="12">
        <f t="shared" si="35"/>
      </c>
      <c r="Q196" s="12">
        <f t="shared" si="36"/>
      </c>
      <c r="R196" s="12">
        <f t="shared" si="37"/>
      </c>
      <c r="S196" s="12">
        <f t="shared" si="38"/>
      </c>
      <c r="T196" s="12">
        <f t="shared" si="39"/>
      </c>
      <c r="U196" s="12">
        <f t="shared" si="40"/>
      </c>
      <c r="V196" s="12">
        <f t="shared" si="41"/>
      </c>
      <c r="W196" s="12">
        <f t="shared" si="42"/>
      </c>
      <c r="X196" s="12">
        <f t="shared" si="43"/>
      </c>
      <c r="Y196" s="12">
        <f t="shared" si="44"/>
      </c>
      <c r="Z196" s="12">
        <f t="shared" si="45"/>
      </c>
      <c r="AA196" s="12">
        <f t="shared" si="46"/>
      </c>
    </row>
    <row r="197" spans="1:27" ht="12.75" customHeight="1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11">
        <f t="shared" si="47"/>
      </c>
      <c r="M197" s="12">
        <f t="shared" si="32"/>
      </c>
      <c r="N197" s="12">
        <f t="shared" si="33"/>
      </c>
      <c r="O197" s="12">
        <f t="shared" si="34"/>
      </c>
      <c r="P197" s="12">
        <f t="shared" si="35"/>
      </c>
      <c r="Q197" s="12">
        <f t="shared" si="36"/>
      </c>
      <c r="R197" s="12">
        <f t="shared" si="37"/>
      </c>
      <c r="S197" s="12">
        <f t="shared" si="38"/>
      </c>
      <c r="T197" s="12">
        <f t="shared" si="39"/>
      </c>
      <c r="U197" s="12">
        <f t="shared" si="40"/>
      </c>
      <c r="V197" s="12">
        <f t="shared" si="41"/>
      </c>
      <c r="W197" s="12">
        <f t="shared" si="42"/>
      </c>
      <c r="X197" s="12">
        <f t="shared" si="43"/>
      </c>
      <c r="Y197" s="12">
        <f t="shared" si="44"/>
      </c>
      <c r="Z197" s="12">
        <f t="shared" si="45"/>
      </c>
      <c r="AA197" s="12">
        <f t="shared" si="46"/>
      </c>
    </row>
    <row r="198" spans="1:27" ht="12.75" customHeight="1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11">
        <f t="shared" si="47"/>
      </c>
      <c r="M198" s="12">
        <f t="shared" si="32"/>
      </c>
      <c r="N198" s="12">
        <f t="shared" si="33"/>
      </c>
      <c r="O198" s="12">
        <f t="shared" si="34"/>
      </c>
      <c r="P198" s="12">
        <f t="shared" si="35"/>
      </c>
      <c r="Q198" s="12">
        <f t="shared" si="36"/>
      </c>
      <c r="R198" s="12">
        <f t="shared" si="37"/>
      </c>
      <c r="S198" s="12">
        <f t="shared" si="38"/>
      </c>
      <c r="T198" s="12">
        <f t="shared" si="39"/>
      </c>
      <c r="U198" s="12">
        <f t="shared" si="40"/>
      </c>
      <c r="V198" s="12">
        <f t="shared" si="41"/>
      </c>
      <c r="W198" s="12">
        <f t="shared" si="42"/>
      </c>
      <c r="X198" s="12">
        <f t="shared" si="43"/>
      </c>
      <c r="Y198" s="12">
        <f t="shared" si="44"/>
      </c>
      <c r="Z198" s="12">
        <f t="shared" si="45"/>
      </c>
      <c r="AA198" s="12">
        <f t="shared" si="46"/>
      </c>
    </row>
    <row r="199" spans="1:27" ht="12.75" customHeight="1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11">
        <f t="shared" si="47"/>
      </c>
      <c r="M199" s="12">
        <f t="shared" si="32"/>
      </c>
      <c r="N199" s="12">
        <f t="shared" si="33"/>
      </c>
      <c r="O199" s="12">
        <f t="shared" si="34"/>
      </c>
      <c r="P199" s="12">
        <f t="shared" si="35"/>
      </c>
      <c r="Q199" s="12">
        <f t="shared" si="36"/>
      </c>
      <c r="R199" s="12">
        <f t="shared" si="37"/>
      </c>
      <c r="S199" s="12">
        <f t="shared" si="38"/>
      </c>
      <c r="T199" s="12">
        <f t="shared" si="39"/>
      </c>
      <c r="U199" s="12">
        <f t="shared" si="40"/>
      </c>
      <c r="V199" s="12">
        <f t="shared" si="41"/>
      </c>
      <c r="W199" s="12">
        <f t="shared" si="42"/>
      </c>
      <c r="X199" s="12">
        <f t="shared" si="43"/>
      </c>
      <c r="Y199" s="12">
        <f t="shared" si="44"/>
      </c>
      <c r="Z199" s="12">
        <f t="shared" si="45"/>
      </c>
      <c r="AA199" s="12">
        <f t="shared" si="46"/>
      </c>
    </row>
    <row r="200" spans="1:27" ht="12.75" customHeight="1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11">
        <f t="shared" si="47"/>
      </c>
      <c r="M200" s="12">
        <f t="shared" si="32"/>
      </c>
      <c r="N200" s="12">
        <f t="shared" si="33"/>
      </c>
      <c r="O200" s="12">
        <f t="shared" si="34"/>
      </c>
      <c r="P200" s="12">
        <f t="shared" si="35"/>
      </c>
      <c r="Q200" s="12">
        <f t="shared" si="36"/>
      </c>
      <c r="R200" s="12">
        <f t="shared" si="37"/>
      </c>
      <c r="S200" s="12">
        <f t="shared" si="38"/>
      </c>
      <c r="T200" s="12">
        <f t="shared" si="39"/>
      </c>
      <c r="U200" s="12">
        <f t="shared" si="40"/>
      </c>
      <c r="V200" s="12">
        <f t="shared" si="41"/>
      </c>
      <c r="W200" s="12">
        <f t="shared" si="42"/>
      </c>
      <c r="X200" s="12">
        <f t="shared" si="43"/>
      </c>
      <c r="Y200" s="12">
        <f t="shared" si="44"/>
      </c>
      <c r="Z200" s="12">
        <f t="shared" si="45"/>
      </c>
      <c r="AA200" s="12">
        <f t="shared" si="46"/>
      </c>
    </row>
    <row r="201" spans="1:27" ht="12.75" customHeight="1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11">
        <f t="shared" si="47"/>
      </c>
      <c r="M201" s="12">
        <f t="shared" si="32"/>
      </c>
      <c r="N201" s="12">
        <f t="shared" si="33"/>
      </c>
      <c r="O201" s="12">
        <f t="shared" si="34"/>
      </c>
      <c r="P201" s="12">
        <f t="shared" si="35"/>
      </c>
      <c r="Q201" s="12">
        <f t="shared" si="36"/>
      </c>
      <c r="R201" s="12">
        <f t="shared" si="37"/>
      </c>
      <c r="S201" s="12">
        <f t="shared" si="38"/>
      </c>
      <c r="T201" s="12">
        <f t="shared" si="39"/>
      </c>
      <c r="U201" s="12">
        <f t="shared" si="40"/>
      </c>
      <c r="V201" s="12">
        <f t="shared" si="41"/>
      </c>
      <c r="W201" s="12">
        <f t="shared" si="42"/>
      </c>
      <c r="X201" s="12">
        <f t="shared" si="43"/>
      </c>
      <c r="Y201" s="12">
        <f t="shared" si="44"/>
      </c>
      <c r="Z201" s="12">
        <f t="shared" si="45"/>
      </c>
      <c r="AA201" s="12">
        <f t="shared" si="46"/>
      </c>
    </row>
    <row r="202" spans="1:27" ht="12.75" customHeight="1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11">
        <f t="shared" si="47"/>
      </c>
      <c r="M202" s="12">
        <f t="shared" si="32"/>
      </c>
      <c r="N202" s="12">
        <f t="shared" si="33"/>
      </c>
      <c r="O202" s="12">
        <f t="shared" si="34"/>
      </c>
      <c r="P202" s="12">
        <f t="shared" si="35"/>
      </c>
      <c r="Q202" s="12">
        <f t="shared" si="36"/>
      </c>
      <c r="R202" s="12">
        <f t="shared" si="37"/>
      </c>
      <c r="S202" s="12">
        <f t="shared" si="38"/>
      </c>
      <c r="T202" s="12">
        <f t="shared" si="39"/>
      </c>
      <c r="U202" s="12">
        <f t="shared" si="40"/>
      </c>
      <c r="V202" s="12">
        <f t="shared" si="41"/>
      </c>
      <c r="W202" s="12">
        <f t="shared" si="42"/>
      </c>
      <c r="X202" s="12">
        <f t="shared" si="43"/>
      </c>
      <c r="Y202" s="12">
        <f t="shared" si="44"/>
      </c>
      <c r="Z202" s="12">
        <f t="shared" si="45"/>
      </c>
      <c r="AA202" s="12">
        <f t="shared" si="46"/>
      </c>
    </row>
    <row r="203" spans="1:27" ht="12.75" customHeight="1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11">
        <f t="shared" si="47"/>
      </c>
      <c r="M203" s="12">
        <f t="shared" si="32"/>
      </c>
      <c r="N203" s="12">
        <f t="shared" si="33"/>
      </c>
      <c r="O203" s="12">
        <f t="shared" si="34"/>
      </c>
      <c r="P203" s="12">
        <f t="shared" si="35"/>
      </c>
      <c r="Q203" s="12">
        <f t="shared" si="36"/>
      </c>
      <c r="R203" s="12">
        <f t="shared" si="37"/>
      </c>
      <c r="S203" s="12">
        <f t="shared" si="38"/>
      </c>
      <c r="T203" s="12">
        <f t="shared" si="39"/>
      </c>
      <c r="U203" s="12">
        <f t="shared" si="40"/>
      </c>
      <c r="V203" s="12">
        <f t="shared" si="41"/>
      </c>
      <c r="W203" s="12">
        <f t="shared" si="42"/>
      </c>
      <c r="X203" s="12">
        <f t="shared" si="43"/>
      </c>
      <c r="Y203" s="12">
        <f t="shared" si="44"/>
      </c>
      <c r="Z203" s="12">
        <f t="shared" si="45"/>
      </c>
      <c r="AA203" s="12">
        <f t="shared" si="46"/>
      </c>
    </row>
    <row r="204" spans="1:27" ht="12.75" customHeight="1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11">
        <f t="shared" si="47"/>
      </c>
      <c r="M204" s="12">
        <f t="shared" si="32"/>
      </c>
      <c r="N204" s="12">
        <f t="shared" si="33"/>
      </c>
      <c r="O204" s="12">
        <f t="shared" si="34"/>
      </c>
      <c r="P204" s="12">
        <f t="shared" si="35"/>
      </c>
      <c r="Q204" s="12">
        <f t="shared" si="36"/>
      </c>
      <c r="R204" s="12">
        <f t="shared" si="37"/>
      </c>
      <c r="S204" s="12">
        <f t="shared" si="38"/>
      </c>
      <c r="T204" s="12">
        <f t="shared" si="39"/>
      </c>
      <c r="U204" s="12">
        <f t="shared" si="40"/>
      </c>
      <c r="V204" s="12">
        <f t="shared" si="41"/>
      </c>
      <c r="W204" s="12">
        <f t="shared" si="42"/>
      </c>
      <c r="X204" s="12">
        <f t="shared" si="43"/>
      </c>
      <c r="Y204" s="12">
        <f t="shared" si="44"/>
      </c>
      <c r="Z204" s="12">
        <f t="shared" si="45"/>
      </c>
      <c r="AA204" s="12">
        <f t="shared" si="46"/>
      </c>
    </row>
    <row r="205" spans="1:27" ht="12.75" customHeight="1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11">
        <f t="shared" si="47"/>
      </c>
      <c r="M205" s="12">
        <f t="shared" si="32"/>
      </c>
      <c r="N205" s="12">
        <f t="shared" si="33"/>
      </c>
      <c r="O205" s="12">
        <f t="shared" si="34"/>
      </c>
      <c r="P205" s="12">
        <f t="shared" si="35"/>
      </c>
      <c r="Q205" s="12">
        <f t="shared" si="36"/>
      </c>
      <c r="R205" s="12">
        <f t="shared" si="37"/>
      </c>
      <c r="S205" s="12">
        <f t="shared" si="38"/>
      </c>
      <c r="T205" s="12">
        <f t="shared" si="39"/>
      </c>
      <c r="U205" s="12">
        <f t="shared" si="40"/>
      </c>
      <c r="V205" s="12">
        <f t="shared" si="41"/>
      </c>
      <c r="W205" s="12">
        <f t="shared" si="42"/>
      </c>
      <c r="X205" s="12">
        <f t="shared" si="43"/>
      </c>
      <c r="Y205" s="12">
        <f t="shared" si="44"/>
      </c>
      <c r="Z205" s="12">
        <f t="shared" si="45"/>
      </c>
      <c r="AA205" s="12">
        <f t="shared" si="46"/>
      </c>
    </row>
    <row r="206" spans="1:27" ht="12.75" customHeight="1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11">
        <f t="shared" si="47"/>
      </c>
      <c r="M206" s="12">
        <f t="shared" si="32"/>
      </c>
      <c r="N206" s="12">
        <f t="shared" si="33"/>
      </c>
      <c r="O206" s="12">
        <f t="shared" si="34"/>
      </c>
      <c r="P206" s="12">
        <f t="shared" si="35"/>
      </c>
      <c r="Q206" s="12">
        <f t="shared" si="36"/>
      </c>
      <c r="R206" s="12">
        <f t="shared" si="37"/>
      </c>
      <c r="S206" s="12">
        <f t="shared" si="38"/>
      </c>
      <c r="T206" s="12">
        <f t="shared" si="39"/>
      </c>
      <c r="U206" s="12">
        <f t="shared" si="40"/>
      </c>
      <c r="V206" s="12">
        <f t="shared" si="41"/>
      </c>
      <c r="W206" s="12">
        <f t="shared" si="42"/>
      </c>
      <c r="X206" s="12">
        <f t="shared" si="43"/>
      </c>
      <c r="Y206" s="12">
        <f t="shared" si="44"/>
      </c>
      <c r="Z206" s="12">
        <f t="shared" si="45"/>
      </c>
      <c r="AA206" s="12">
        <f t="shared" si="46"/>
      </c>
    </row>
    <row r="207" spans="1:27" ht="12.75" customHeight="1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11">
        <f t="shared" si="47"/>
      </c>
      <c r="M207" s="12">
        <f t="shared" si="32"/>
      </c>
      <c r="N207" s="12">
        <f t="shared" si="33"/>
      </c>
      <c r="O207" s="12">
        <f t="shared" si="34"/>
      </c>
      <c r="P207" s="12">
        <f t="shared" si="35"/>
      </c>
      <c r="Q207" s="12">
        <f t="shared" si="36"/>
      </c>
      <c r="R207" s="12">
        <f t="shared" si="37"/>
      </c>
      <c r="S207" s="12">
        <f t="shared" si="38"/>
      </c>
      <c r="T207" s="12">
        <f t="shared" si="39"/>
      </c>
      <c r="U207" s="12">
        <f t="shared" si="40"/>
      </c>
      <c r="V207" s="12">
        <f t="shared" si="41"/>
      </c>
      <c r="W207" s="12">
        <f t="shared" si="42"/>
      </c>
      <c r="X207" s="12">
        <f t="shared" si="43"/>
      </c>
      <c r="Y207" s="12">
        <f t="shared" si="44"/>
      </c>
      <c r="Z207" s="12">
        <f t="shared" si="45"/>
      </c>
      <c r="AA207" s="12">
        <f t="shared" si="46"/>
      </c>
    </row>
    <row r="208" spans="1:27" ht="12.75" customHeight="1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11">
        <f t="shared" si="47"/>
      </c>
      <c r="M208" s="12">
        <f t="shared" si="32"/>
      </c>
      <c r="N208" s="12">
        <f t="shared" si="33"/>
      </c>
      <c r="O208" s="12">
        <f t="shared" si="34"/>
      </c>
      <c r="P208" s="12">
        <f t="shared" si="35"/>
      </c>
      <c r="Q208" s="12">
        <f t="shared" si="36"/>
      </c>
      <c r="R208" s="12">
        <f t="shared" si="37"/>
      </c>
      <c r="S208" s="12">
        <f t="shared" si="38"/>
      </c>
      <c r="T208" s="12">
        <f t="shared" si="39"/>
      </c>
      <c r="U208" s="12">
        <f t="shared" si="40"/>
      </c>
      <c r="V208" s="12">
        <f t="shared" si="41"/>
      </c>
      <c r="W208" s="12">
        <f t="shared" si="42"/>
      </c>
      <c r="X208" s="12">
        <f t="shared" si="43"/>
      </c>
      <c r="Y208" s="12">
        <f t="shared" si="44"/>
      </c>
      <c r="Z208" s="12">
        <f t="shared" si="45"/>
      </c>
      <c r="AA208" s="12">
        <f t="shared" si="46"/>
      </c>
    </row>
    <row r="209" spans="1:27" ht="12.75" customHeight="1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11">
        <f t="shared" si="47"/>
      </c>
      <c r="M209" s="12">
        <f t="shared" si="32"/>
      </c>
      <c r="N209" s="12">
        <f t="shared" si="33"/>
      </c>
      <c r="O209" s="12">
        <f t="shared" si="34"/>
      </c>
      <c r="P209" s="12">
        <f t="shared" si="35"/>
      </c>
      <c r="Q209" s="12">
        <f t="shared" si="36"/>
      </c>
      <c r="R209" s="12">
        <f t="shared" si="37"/>
      </c>
      <c r="S209" s="12">
        <f t="shared" si="38"/>
      </c>
      <c r="T209" s="12">
        <f t="shared" si="39"/>
      </c>
      <c r="U209" s="12">
        <f t="shared" si="40"/>
      </c>
      <c r="V209" s="12">
        <f t="shared" si="41"/>
      </c>
      <c r="W209" s="12">
        <f t="shared" si="42"/>
      </c>
      <c r="X209" s="12">
        <f t="shared" si="43"/>
      </c>
      <c r="Y209" s="12">
        <f t="shared" si="44"/>
      </c>
      <c r="Z209" s="12">
        <f t="shared" si="45"/>
      </c>
      <c r="AA209" s="12">
        <f t="shared" si="46"/>
      </c>
    </row>
    <row r="210" spans="1:27" ht="12.75" customHeight="1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11">
        <f t="shared" si="47"/>
      </c>
      <c r="M210" s="12">
        <f t="shared" si="32"/>
      </c>
      <c r="N210" s="12">
        <f t="shared" si="33"/>
      </c>
      <c r="O210" s="12">
        <f t="shared" si="34"/>
      </c>
      <c r="P210" s="12">
        <f t="shared" si="35"/>
      </c>
      <c r="Q210" s="12">
        <f t="shared" si="36"/>
      </c>
      <c r="R210" s="12">
        <f t="shared" si="37"/>
      </c>
      <c r="S210" s="12">
        <f t="shared" si="38"/>
      </c>
      <c r="T210" s="12">
        <f t="shared" si="39"/>
      </c>
      <c r="U210" s="12">
        <f t="shared" si="40"/>
      </c>
      <c r="V210" s="12">
        <f t="shared" si="41"/>
      </c>
      <c r="W210" s="12">
        <f t="shared" si="42"/>
      </c>
      <c r="X210" s="12">
        <f t="shared" si="43"/>
      </c>
      <c r="Y210" s="12">
        <f t="shared" si="44"/>
      </c>
      <c r="Z210" s="12">
        <f t="shared" si="45"/>
      </c>
      <c r="AA210" s="12">
        <f t="shared" si="46"/>
      </c>
    </row>
    <row r="211" spans="1:27" ht="12.75" customHeight="1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11">
        <f t="shared" si="47"/>
      </c>
      <c r="M211" s="12">
        <f t="shared" si="32"/>
      </c>
      <c r="N211" s="12">
        <f t="shared" si="33"/>
      </c>
      <c r="O211" s="12">
        <f t="shared" si="34"/>
      </c>
      <c r="P211" s="12">
        <f t="shared" si="35"/>
      </c>
      <c r="Q211" s="12">
        <f t="shared" si="36"/>
      </c>
      <c r="R211" s="12">
        <f t="shared" si="37"/>
      </c>
      <c r="S211" s="12">
        <f t="shared" si="38"/>
      </c>
      <c r="T211" s="12">
        <f t="shared" si="39"/>
      </c>
      <c r="U211" s="12">
        <f t="shared" si="40"/>
      </c>
      <c r="V211" s="12">
        <f t="shared" si="41"/>
      </c>
      <c r="W211" s="12">
        <f t="shared" si="42"/>
      </c>
      <c r="X211" s="12">
        <f t="shared" si="43"/>
      </c>
      <c r="Y211" s="12">
        <f t="shared" si="44"/>
      </c>
      <c r="Z211" s="12">
        <f t="shared" si="45"/>
      </c>
      <c r="AA211" s="12">
        <f t="shared" si="46"/>
      </c>
    </row>
    <row r="212" spans="1:27" ht="12.75" customHeight="1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11">
        <f t="shared" si="47"/>
      </c>
      <c r="M212" s="12">
        <f t="shared" si="32"/>
      </c>
      <c r="N212" s="12">
        <f t="shared" si="33"/>
      </c>
      <c r="O212" s="12">
        <f t="shared" si="34"/>
      </c>
      <c r="P212" s="12">
        <f t="shared" si="35"/>
      </c>
      <c r="Q212" s="12">
        <f t="shared" si="36"/>
      </c>
      <c r="R212" s="12">
        <f t="shared" si="37"/>
      </c>
      <c r="S212" s="12">
        <f t="shared" si="38"/>
      </c>
      <c r="T212" s="12">
        <f t="shared" si="39"/>
      </c>
      <c r="U212" s="12">
        <f t="shared" si="40"/>
      </c>
      <c r="V212" s="12">
        <f t="shared" si="41"/>
      </c>
      <c r="W212" s="12">
        <f t="shared" si="42"/>
      </c>
      <c r="X212" s="12">
        <f t="shared" si="43"/>
      </c>
      <c r="Y212" s="12">
        <f t="shared" si="44"/>
      </c>
      <c r="Z212" s="12">
        <f t="shared" si="45"/>
      </c>
      <c r="AA212" s="12">
        <f t="shared" si="46"/>
      </c>
    </row>
    <row r="213" spans="1:27" ht="12.75" customHeight="1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11">
        <f t="shared" si="47"/>
      </c>
      <c r="M213" s="12">
        <f t="shared" si="32"/>
      </c>
      <c r="N213" s="12">
        <f t="shared" si="33"/>
      </c>
      <c r="O213" s="12">
        <f t="shared" si="34"/>
      </c>
      <c r="P213" s="12">
        <f t="shared" si="35"/>
      </c>
      <c r="Q213" s="12">
        <f t="shared" si="36"/>
      </c>
      <c r="R213" s="12">
        <f t="shared" si="37"/>
      </c>
      <c r="S213" s="12">
        <f t="shared" si="38"/>
      </c>
      <c r="T213" s="12">
        <f t="shared" si="39"/>
      </c>
      <c r="U213" s="12">
        <f t="shared" si="40"/>
      </c>
      <c r="V213" s="12">
        <f t="shared" si="41"/>
      </c>
      <c r="W213" s="12">
        <f t="shared" si="42"/>
      </c>
      <c r="X213" s="12">
        <f t="shared" si="43"/>
      </c>
      <c r="Y213" s="12">
        <f t="shared" si="44"/>
      </c>
      <c r="Z213" s="12">
        <f t="shared" si="45"/>
      </c>
      <c r="AA213" s="12">
        <f t="shared" si="46"/>
      </c>
    </row>
    <row r="214" spans="1:27" ht="12.75" customHeight="1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11">
        <f t="shared" si="47"/>
      </c>
      <c r="M214" s="12">
        <f t="shared" si="32"/>
      </c>
      <c r="N214" s="12">
        <f t="shared" si="33"/>
      </c>
      <c r="O214" s="12">
        <f t="shared" si="34"/>
      </c>
      <c r="P214" s="12">
        <f t="shared" si="35"/>
      </c>
      <c r="Q214" s="12">
        <f t="shared" si="36"/>
      </c>
      <c r="R214" s="12">
        <f t="shared" si="37"/>
      </c>
      <c r="S214" s="12">
        <f t="shared" si="38"/>
      </c>
      <c r="T214" s="12">
        <f t="shared" si="39"/>
      </c>
      <c r="U214" s="12">
        <f t="shared" si="40"/>
      </c>
      <c r="V214" s="12">
        <f t="shared" si="41"/>
      </c>
      <c r="W214" s="12">
        <f t="shared" si="42"/>
      </c>
      <c r="X214" s="12">
        <f t="shared" si="43"/>
      </c>
      <c r="Y214" s="12">
        <f t="shared" si="44"/>
      </c>
      <c r="Z214" s="12">
        <f t="shared" si="45"/>
      </c>
      <c r="AA214" s="12">
        <f t="shared" si="46"/>
      </c>
    </row>
    <row r="215" spans="1:27" ht="12.75" customHeight="1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11">
        <f t="shared" si="47"/>
      </c>
      <c r="M215" s="12">
        <f t="shared" si="32"/>
      </c>
      <c r="N215" s="12">
        <f t="shared" si="33"/>
      </c>
      <c r="O215" s="12">
        <f t="shared" si="34"/>
      </c>
      <c r="P215" s="12">
        <f t="shared" si="35"/>
      </c>
      <c r="Q215" s="12">
        <f t="shared" si="36"/>
      </c>
      <c r="R215" s="12">
        <f t="shared" si="37"/>
      </c>
      <c r="S215" s="12">
        <f t="shared" si="38"/>
      </c>
      <c r="T215" s="12">
        <f t="shared" si="39"/>
      </c>
      <c r="U215" s="12">
        <f t="shared" si="40"/>
      </c>
      <c r="V215" s="12">
        <f t="shared" si="41"/>
      </c>
      <c r="W215" s="12">
        <f t="shared" si="42"/>
      </c>
      <c r="X215" s="12">
        <f t="shared" si="43"/>
      </c>
      <c r="Y215" s="12">
        <f t="shared" si="44"/>
      </c>
      <c r="Z215" s="12">
        <f t="shared" si="45"/>
      </c>
      <c r="AA215" s="12">
        <f t="shared" si="46"/>
      </c>
    </row>
    <row r="216" spans="1:27" ht="12.75" customHeight="1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11">
        <f t="shared" si="47"/>
      </c>
      <c r="M216" s="12">
        <f t="shared" si="32"/>
      </c>
      <c r="N216" s="12">
        <f t="shared" si="33"/>
      </c>
      <c r="O216" s="12">
        <f t="shared" si="34"/>
      </c>
      <c r="P216" s="12">
        <f t="shared" si="35"/>
      </c>
      <c r="Q216" s="12">
        <f t="shared" si="36"/>
      </c>
      <c r="R216" s="12">
        <f t="shared" si="37"/>
      </c>
      <c r="S216" s="12">
        <f t="shared" si="38"/>
      </c>
      <c r="T216" s="12">
        <f t="shared" si="39"/>
      </c>
      <c r="U216" s="12">
        <f t="shared" si="40"/>
      </c>
      <c r="V216" s="12">
        <f t="shared" si="41"/>
      </c>
      <c r="W216" s="12">
        <f t="shared" si="42"/>
      </c>
      <c r="X216" s="12">
        <f t="shared" si="43"/>
      </c>
      <c r="Y216" s="12">
        <f t="shared" si="44"/>
      </c>
      <c r="Z216" s="12">
        <f t="shared" si="45"/>
      </c>
      <c r="AA216" s="12">
        <f t="shared" si="46"/>
      </c>
    </row>
    <row r="217" spans="1:27" ht="12.75" customHeight="1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11">
        <f t="shared" si="47"/>
      </c>
      <c r="M217" s="12">
        <f t="shared" si="32"/>
      </c>
      <c r="N217" s="12">
        <f t="shared" si="33"/>
      </c>
      <c r="O217" s="12">
        <f t="shared" si="34"/>
      </c>
      <c r="P217" s="12">
        <f t="shared" si="35"/>
      </c>
      <c r="Q217" s="12">
        <f t="shared" si="36"/>
      </c>
      <c r="R217" s="12">
        <f t="shared" si="37"/>
      </c>
      <c r="S217" s="12">
        <f t="shared" si="38"/>
      </c>
      <c r="T217" s="12">
        <f t="shared" si="39"/>
      </c>
      <c r="U217" s="12">
        <f t="shared" si="40"/>
      </c>
      <c r="V217" s="12">
        <f t="shared" si="41"/>
      </c>
      <c r="W217" s="12">
        <f t="shared" si="42"/>
      </c>
      <c r="X217" s="12">
        <f t="shared" si="43"/>
      </c>
      <c r="Y217" s="12">
        <f t="shared" si="44"/>
      </c>
      <c r="Z217" s="12">
        <f t="shared" si="45"/>
      </c>
      <c r="AA217" s="12">
        <f t="shared" si="46"/>
      </c>
    </row>
    <row r="218" spans="1:27" ht="12.75" customHeight="1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11">
        <f t="shared" si="47"/>
      </c>
      <c r="M218" s="12">
        <f t="shared" si="32"/>
      </c>
      <c r="N218" s="12">
        <f t="shared" si="33"/>
      </c>
      <c r="O218" s="12">
        <f t="shared" si="34"/>
      </c>
      <c r="P218" s="12">
        <f t="shared" si="35"/>
      </c>
      <c r="Q218" s="12">
        <f t="shared" si="36"/>
      </c>
      <c r="R218" s="12">
        <f t="shared" si="37"/>
      </c>
      <c r="S218" s="12">
        <f t="shared" si="38"/>
      </c>
      <c r="T218" s="12">
        <f t="shared" si="39"/>
      </c>
      <c r="U218" s="12">
        <f t="shared" si="40"/>
      </c>
      <c r="V218" s="12">
        <f t="shared" si="41"/>
      </c>
      <c r="W218" s="12">
        <f t="shared" si="42"/>
      </c>
      <c r="X218" s="12">
        <f t="shared" si="43"/>
      </c>
      <c r="Y218" s="12">
        <f t="shared" si="44"/>
      </c>
      <c r="Z218" s="12">
        <f t="shared" si="45"/>
      </c>
      <c r="AA218" s="12">
        <f t="shared" si="46"/>
      </c>
    </row>
    <row r="219" spans="1:27" ht="12.75" customHeight="1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11">
        <f t="shared" si="47"/>
      </c>
      <c r="M219" s="12">
        <f t="shared" si="32"/>
      </c>
      <c r="N219" s="12">
        <f t="shared" si="33"/>
      </c>
      <c r="O219" s="12">
        <f t="shared" si="34"/>
      </c>
      <c r="P219" s="12">
        <f t="shared" si="35"/>
      </c>
      <c r="Q219" s="12">
        <f t="shared" si="36"/>
      </c>
      <c r="R219" s="12">
        <f t="shared" si="37"/>
      </c>
      <c r="S219" s="12">
        <f t="shared" si="38"/>
      </c>
      <c r="T219" s="12">
        <f t="shared" si="39"/>
      </c>
      <c r="U219" s="12">
        <f t="shared" si="40"/>
      </c>
      <c r="V219" s="12">
        <f t="shared" si="41"/>
      </c>
      <c r="W219" s="12">
        <f t="shared" si="42"/>
      </c>
      <c r="X219" s="12">
        <f t="shared" si="43"/>
      </c>
      <c r="Y219" s="12">
        <f t="shared" si="44"/>
      </c>
      <c r="Z219" s="12">
        <f t="shared" si="45"/>
      </c>
      <c r="AA219" s="12">
        <f t="shared" si="46"/>
      </c>
    </row>
    <row r="220" spans="1:27" ht="12.75" customHeight="1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11">
        <f t="shared" si="47"/>
      </c>
      <c r="M220" s="12">
        <f t="shared" si="32"/>
      </c>
      <c r="N220" s="12">
        <f t="shared" si="33"/>
      </c>
      <c r="O220" s="12">
        <f t="shared" si="34"/>
      </c>
      <c r="P220" s="12">
        <f t="shared" si="35"/>
      </c>
      <c r="Q220" s="12">
        <f t="shared" si="36"/>
      </c>
      <c r="R220" s="12">
        <f t="shared" si="37"/>
      </c>
      <c r="S220" s="12">
        <f t="shared" si="38"/>
      </c>
      <c r="T220" s="12">
        <f t="shared" si="39"/>
      </c>
      <c r="U220" s="12">
        <f t="shared" si="40"/>
      </c>
      <c r="V220" s="12">
        <f t="shared" si="41"/>
      </c>
      <c r="W220" s="12">
        <f t="shared" si="42"/>
      </c>
      <c r="X220" s="12">
        <f t="shared" si="43"/>
      </c>
      <c r="Y220" s="12">
        <f t="shared" si="44"/>
      </c>
      <c r="Z220" s="12">
        <f t="shared" si="45"/>
      </c>
      <c r="AA220" s="12">
        <f t="shared" si="46"/>
      </c>
    </row>
    <row r="221" spans="1:27" ht="12.75" customHeight="1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11">
        <f t="shared" si="47"/>
      </c>
      <c r="M221" s="12">
        <f t="shared" si="32"/>
      </c>
      <c r="N221" s="12">
        <f t="shared" si="33"/>
      </c>
      <c r="O221" s="12">
        <f t="shared" si="34"/>
      </c>
      <c r="P221" s="12">
        <f t="shared" si="35"/>
      </c>
      <c r="Q221" s="12">
        <f t="shared" si="36"/>
      </c>
      <c r="R221" s="12">
        <f t="shared" si="37"/>
      </c>
      <c r="S221" s="12">
        <f t="shared" si="38"/>
      </c>
      <c r="T221" s="12">
        <f t="shared" si="39"/>
      </c>
      <c r="U221" s="12">
        <f t="shared" si="40"/>
      </c>
      <c r="V221" s="12">
        <f t="shared" si="41"/>
      </c>
      <c r="W221" s="12">
        <f t="shared" si="42"/>
      </c>
      <c r="X221" s="12">
        <f t="shared" si="43"/>
      </c>
      <c r="Y221" s="12">
        <f t="shared" si="44"/>
      </c>
      <c r="Z221" s="12">
        <f t="shared" si="45"/>
      </c>
      <c r="AA221" s="12">
        <f t="shared" si="46"/>
      </c>
    </row>
    <row r="222" spans="1:27" ht="12.75" customHeight="1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11">
        <f t="shared" si="47"/>
      </c>
      <c r="M222" s="12">
        <f t="shared" si="32"/>
      </c>
      <c r="N222" s="12">
        <f t="shared" si="33"/>
      </c>
      <c r="O222" s="12">
        <f t="shared" si="34"/>
      </c>
      <c r="P222" s="12">
        <f t="shared" si="35"/>
      </c>
      <c r="Q222" s="12">
        <f t="shared" si="36"/>
      </c>
      <c r="R222" s="12">
        <f t="shared" si="37"/>
      </c>
      <c r="S222" s="12">
        <f t="shared" si="38"/>
      </c>
      <c r="T222" s="12">
        <f t="shared" si="39"/>
      </c>
      <c r="U222" s="12">
        <f t="shared" si="40"/>
      </c>
      <c r="V222" s="12">
        <f t="shared" si="41"/>
      </c>
      <c r="W222" s="12">
        <f t="shared" si="42"/>
      </c>
      <c r="X222" s="12">
        <f t="shared" si="43"/>
      </c>
      <c r="Y222" s="12">
        <f t="shared" si="44"/>
      </c>
      <c r="Z222" s="12">
        <f t="shared" si="45"/>
      </c>
      <c r="AA222" s="12">
        <f t="shared" si="46"/>
      </c>
    </row>
    <row r="223" spans="1:27" ht="12.75" customHeight="1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11">
        <f t="shared" si="47"/>
      </c>
      <c r="M223" s="12">
        <f t="shared" si="32"/>
      </c>
      <c r="N223" s="12">
        <f t="shared" si="33"/>
      </c>
      <c r="O223" s="12">
        <f t="shared" si="34"/>
      </c>
      <c r="P223" s="12">
        <f t="shared" si="35"/>
      </c>
      <c r="Q223" s="12">
        <f t="shared" si="36"/>
      </c>
      <c r="R223" s="12">
        <f t="shared" si="37"/>
      </c>
      <c r="S223" s="12">
        <f t="shared" si="38"/>
      </c>
      <c r="T223" s="12">
        <f t="shared" si="39"/>
      </c>
      <c r="U223" s="12">
        <f t="shared" si="40"/>
      </c>
      <c r="V223" s="12">
        <f t="shared" si="41"/>
      </c>
      <c r="W223" s="12">
        <f t="shared" si="42"/>
      </c>
      <c r="X223" s="12">
        <f t="shared" si="43"/>
      </c>
      <c r="Y223" s="12">
        <f t="shared" si="44"/>
      </c>
      <c r="Z223" s="12">
        <f t="shared" si="45"/>
      </c>
      <c r="AA223" s="12">
        <f t="shared" si="46"/>
      </c>
    </row>
    <row r="224" spans="1:27" ht="12.75" customHeight="1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11">
        <f t="shared" si="47"/>
      </c>
      <c r="M224" s="12">
        <f t="shared" si="32"/>
      </c>
      <c r="N224" s="12">
        <f t="shared" si="33"/>
      </c>
      <c r="O224" s="12">
        <f t="shared" si="34"/>
      </c>
      <c r="P224" s="12">
        <f t="shared" si="35"/>
      </c>
      <c r="Q224" s="12">
        <f t="shared" si="36"/>
      </c>
      <c r="R224" s="12">
        <f t="shared" si="37"/>
      </c>
      <c r="S224" s="12">
        <f t="shared" si="38"/>
      </c>
      <c r="T224" s="12">
        <f t="shared" si="39"/>
      </c>
      <c r="U224" s="12">
        <f t="shared" si="40"/>
      </c>
      <c r="V224" s="12">
        <f t="shared" si="41"/>
      </c>
      <c r="W224" s="12">
        <f t="shared" si="42"/>
      </c>
      <c r="X224" s="12">
        <f t="shared" si="43"/>
      </c>
      <c r="Y224" s="12">
        <f t="shared" si="44"/>
      </c>
      <c r="Z224" s="12">
        <f t="shared" si="45"/>
      </c>
      <c r="AA224" s="12">
        <f t="shared" si="46"/>
      </c>
    </row>
    <row r="225" spans="1:27" ht="12.75" customHeight="1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11">
        <f t="shared" si="47"/>
      </c>
      <c r="M225" s="12">
        <f t="shared" si="32"/>
      </c>
      <c r="N225" s="12">
        <f t="shared" si="33"/>
      </c>
      <c r="O225" s="12">
        <f t="shared" si="34"/>
      </c>
      <c r="P225" s="12">
        <f t="shared" si="35"/>
      </c>
      <c r="Q225" s="12">
        <f t="shared" si="36"/>
      </c>
      <c r="R225" s="12">
        <f t="shared" si="37"/>
      </c>
      <c r="S225" s="12">
        <f t="shared" si="38"/>
      </c>
      <c r="T225" s="12">
        <f t="shared" si="39"/>
      </c>
      <c r="U225" s="12">
        <f t="shared" si="40"/>
      </c>
      <c r="V225" s="12">
        <f t="shared" si="41"/>
      </c>
      <c r="W225" s="12">
        <f t="shared" si="42"/>
      </c>
      <c r="X225" s="12">
        <f t="shared" si="43"/>
      </c>
      <c r="Y225" s="12">
        <f t="shared" si="44"/>
      </c>
      <c r="Z225" s="12">
        <f t="shared" si="45"/>
      </c>
      <c r="AA225" s="12">
        <f t="shared" si="46"/>
      </c>
    </row>
    <row r="226" spans="1:27" ht="12.75" customHeight="1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11">
        <f t="shared" si="47"/>
      </c>
      <c r="M226" s="12">
        <f t="shared" si="32"/>
      </c>
      <c r="N226" s="12">
        <f t="shared" si="33"/>
      </c>
      <c r="O226" s="12">
        <f t="shared" si="34"/>
      </c>
      <c r="P226" s="12">
        <f t="shared" si="35"/>
      </c>
      <c r="Q226" s="12">
        <f t="shared" si="36"/>
      </c>
      <c r="R226" s="12">
        <f t="shared" si="37"/>
      </c>
      <c r="S226" s="12">
        <f t="shared" si="38"/>
      </c>
      <c r="T226" s="12">
        <f t="shared" si="39"/>
      </c>
      <c r="U226" s="12">
        <f t="shared" si="40"/>
      </c>
      <c r="V226" s="12">
        <f t="shared" si="41"/>
      </c>
      <c r="W226" s="12">
        <f t="shared" si="42"/>
      </c>
      <c r="X226" s="12">
        <f t="shared" si="43"/>
      </c>
      <c r="Y226" s="12">
        <f t="shared" si="44"/>
      </c>
      <c r="Z226" s="12">
        <f t="shared" si="45"/>
      </c>
      <c r="AA226" s="12">
        <f t="shared" si="46"/>
      </c>
    </row>
    <row r="227" spans="1:27" ht="12.75" customHeight="1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11">
        <f t="shared" si="47"/>
      </c>
      <c r="M227" s="12">
        <f t="shared" si="32"/>
      </c>
      <c r="N227" s="12">
        <f t="shared" si="33"/>
      </c>
      <c r="O227" s="12">
        <f t="shared" si="34"/>
      </c>
      <c r="P227" s="12">
        <f t="shared" si="35"/>
      </c>
      <c r="Q227" s="12">
        <f t="shared" si="36"/>
      </c>
      <c r="R227" s="12">
        <f t="shared" si="37"/>
      </c>
      <c r="S227" s="12">
        <f t="shared" si="38"/>
      </c>
      <c r="T227" s="12">
        <f t="shared" si="39"/>
      </c>
      <c r="U227" s="12">
        <f t="shared" si="40"/>
      </c>
      <c r="V227" s="12">
        <f t="shared" si="41"/>
      </c>
      <c r="W227" s="12">
        <f t="shared" si="42"/>
      </c>
      <c r="X227" s="12">
        <f t="shared" si="43"/>
      </c>
      <c r="Y227" s="12">
        <f t="shared" si="44"/>
      </c>
      <c r="Z227" s="12">
        <f t="shared" si="45"/>
      </c>
      <c r="AA227" s="12">
        <f t="shared" si="46"/>
      </c>
    </row>
    <row r="228" spans="1:27" ht="12.75" customHeight="1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11">
        <f t="shared" si="47"/>
      </c>
      <c r="M228" s="12">
        <f t="shared" si="32"/>
      </c>
      <c r="N228" s="12">
        <f t="shared" si="33"/>
      </c>
      <c r="O228" s="12">
        <f t="shared" si="34"/>
      </c>
      <c r="P228" s="12">
        <f t="shared" si="35"/>
      </c>
      <c r="Q228" s="12">
        <f t="shared" si="36"/>
      </c>
      <c r="R228" s="12">
        <f t="shared" si="37"/>
      </c>
      <c r="S228" s="12">
        <f t="shared" si="38"/>
      </c>
      <c r="T228" s="12">
        <f t="shared" si="39"/>
      </c>
      <c r="U228" s="12">
        <f t="shared" si="40"/>
      </c>
      <c r="V228" s="12">
        <f t="shared" si="41"/>
      </c>
      <c r="W228" s="12">
        <f t="shared" si="42"/>
      </c>
      <c r="X228" s="12">
        <f t="shared" si="43"/>
      </c>
      <c r="Y228" s="12">
        <f t="shared" si="44"/>
      </c>
      <c r="Z228" s="12">
        <f t="shared" si="45"/>
      </c>
      <c r="AA228" s="12">
        <f t="shared" si="46"/>
      </c>
    </row>
    <row r="229" spans="1:27" ht="12.75" customHeight="1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11">
        <f t="shared" si="47"/>
      </c>
      <c r="M229" s="12">
        <f t="shared" si="32"/>
      </c>
      <c r="N229" s="12">
        <f t="shared" si="33"/>
      </c>
      <c r="O229" s="12">
        <f t="shared" si="34"/>
      </c>
      <c r="P229" s="12">
        <f t="shared" si="35"/>
      </c>
      <c r="Q229" s="12">
        <f t="shared" si="36"/>
      </c>
      <c r="R229" s="12">
        <f t="shared" si="37"/>
      </c>
      <c r="S229" s="12">
        <f t="shared" si="38"/>
      </c>
      <c r="T229" s="12">
        <f t="shared" si="39"/>
      </c>
      <c r="U229" s="12">
        <f t="shared" si="40"/>
      </c>
      <c r="V229" s="12">
        <f t="shared" si="41"/>
      </c>
      <c r="W229" s="12">
        <f t="shared" si="42"/>
      </c>
      <c r="X229" s="12">
        <f t="shared" si="43"/>
      </c>
      <c r="Y229" s="12">
        <f t="shared" si="44"/>
      </c>
      <c r="Z229" s="12">
        <f t="shared" si="45"/>
      </c>
      <c r="AA229" s="12">
        <f t="shared" si="46"/>
      </c>
    </row>
    <row r="230" spans="1:27" ht="12.75" customHeight="1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11">
        <f t="shared" si="47"/>
      </c>
      <c r="M230" s="12">
        <f t="shared" si="32"/>
      </c>
      <c r="N230" s="12">
        <f t="shared" si="33"/>
      </c>
      <c r="O230" s="12">
        <f t="shared" si="34"/>
      </c>
      <c r="P230" s="12">
        <f t="shared" si="35"/>
      </c>
      <c r="Q230" s="12">
        <f t="shared" si="36"/>
      </c>
      <c r="R230" s="12">
        <f t="shared" si="37"/>
      </c>
      <c r="S230" s="12">
        <f t="shared" si="38"/>
      </c>
      <c r="T230" s="12">
        <f t="shared" si="39"/>
      </c>
      <c r="U230" s="12">
        <f t="shared" si="40"/>
      </c>
      <c r="V230" s="12">
        <f t="shared" si="41"/>
      </c>
      <c r="W230" s="12">
        <f t="shared" si="42"/>
      </c>
      <c r="X230" s="12">
        <f t="shared" si="43"/>
      </c>
      <c r="Y230" s="12">
        <f t="shared" si="44"/>
      </c>
      <c r="Z230" s="12">
        <f t="shared" si="45"/>
      </c>
      <c r="AA230" s="12">
        <f t="shared" si="46"/>
      </c>
    </row>
    <row r="231" spans="1:27" ht="12.75" customHeight="1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11">
        <f t="shared" si="47"/>
      </c>
      <c r="M231" s="12">
        <f t="shared" si="32"/>
      </c>
      <c r="N231" s="12">
        <f t="shared" si="33"/>
      </c>
      <c r="O231" s="12">
        <f t="shared" si="34"/>
      </c>
      <c r="P231" s="12">
        <f t="shared" si="35"/>
      </c>
      <c r="Q231" s="12">
        <f t="shared" si="36"/>
      </c>
      <c r="R231" s="12">
        <f t="shared" si="37"/>
      </c>
      <c r="S231" s="12">
        <f t="shared" si="38"/>
      </c>
      <c r="T231" s="12">
        <f t="shared" si="39"/>
      </c>
      <c r="U231" s="12">
        <f t="shared" si="40"/>
      </c>
      <c r="V231" s="12">
        <f t="shared" si="41"/>
      </c>
      <c r="W231" s="12">
        <f t="shared" si="42"/>
      </c>
      <c r="X231" s="12">
        <f t="shared" si="43"/>
      </c>
      <c r="Y231" s="12">
        <f t="shared" si="44"/>
      </c>
      <c r="Z231" s="12">
        <f t="shared" si="45"/>
      </c>
      <c r="AA231" s="12">
        <f t="shared" si="46"/>
      </c>
    </row>
    <row r="232" spans="1:27" ht="12.75" customHeight="1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11">
        <f t="shared" si="47"/>
      </c>
      <c r="M232" s="12">
        <f t="shared" si="32"/>
      </c>
      <c r="N232" s="12">
        <f t="shared" si="33"/>
      </c>
      <c r="O232" s="12">
        <f t="shared" si="34"/>
      </c>
      <c r="P232" s="12">
        <f t="shared" si="35"/>
      </c>
      <c r="Q232" s="12">
        <f t="shared" si="36"/>
      </c>
      <c r="R232" s="12">
        <f t="shared" si="37"/>
      </c>
      <c r="S232" s="12">
        <f t="shared" si="38"/>
      </c>
      <c r="T232" s="12">
        <f t="shared" si="39"/>
      </c>
      <c r="U232" s="12">
        <f t="shared" si="40"/>
      </c>
      <c r="V232" s="12">
        <f t="shared" si="41"/>
      </c>
      <c r="W232" s="12">
        <f t="shared" si="42"/>
      </c>
      <c r="X232" s="12">
        <f t="shared" si="43"/>
      </c>
      <c r="Y232" s="12">
        <f t="shared" si="44"/>
      </c>
      <c r="Z232" s="12">
        <f t="shared" si="45"/>
      </c>
      <c r="AA232" s="12">
        <f t="shared" si="46"/>
      </c>
    </row>
    <row r="233" spans="1:27" ht="12.75" customHeight="1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11">
        <f t="shared" si="47"/>
      </c>
      <c r="M233" s="12">
        <f t="shared" si="32"/>
      </c>
      <c r="N233" s="12">
        <f t="shared" si="33"/>
      </c>
      <c r="O233" s="12">
        <f t="shared" si="34"/>
      </c>
      <c r="P233" s="12">
        <f t="shared" si="35"/>
      </c>
      <c r="Q233" s="12">
        <f t="shared" si="36"/>
      </c>
      <c r="R233" s="12">
        <f t="shared" si="37"/>
      </c>
      <c r="S233" s="12">
        <f t="shared" si="38"/>
      </c>
      <c r="T233" s="12">
        <f t="shared" si="39"/>
      </c>
      <c r="U233" s="12">
        <f t="shared" si="40"/>
      </c>
      <c r="V233" s="12">
        <f t="shared" si="41"/>
      </c>
      <c r="W233" s="12">
        <f t="shared" si="42"/>
      </c>
      <c r="X233" s="12">
        <f t="shared" si="43"/>
      </c>
      <c r="Y233" s="12">
        <f t="shared" si="44"/>
      </c>
      <c r="Z233" s="12">
        <f t="shared" si="45"/>
      </c>
      <c r="AA233" s="12">
        <f t="shared" si="46"/>
      </c>
    </row>
    <row r="234" spans="1:27" ht="12.75" customHeight="1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11">
        <f t="shared" si="47"/>
      </c>
      <c r="M234" s="12">
        <f t="shared" si="32"/>
      </c>
      <c r="N234" s="12">
        <f t="shared" si="33"/>
      </c>
      <c r="O234" s="12">
        <f t="shared" si="34"/>
      </c>
      <c r="P234" s="12">
        <f t="shared" si="35"/>
      </c>
      <c r="Q234" s="12">
        <f t="shared" si="36"/>
      </c>
      <c r="R234" s="12">
        <f t="shared" si="37"/>
      </c>
      <c r="S234" s="12">
        <f t="shared" si="38"/>
      </c>
      <c r="T234" s="12">
        <f t="shared" si="39"/>
      </c>
      <c r="U234" s="12">
        <f t="shared" si="40"/>
      </c>
      <c r="V234" s="12">
        <f t="shared" si="41"/>
      </c>
      <c r="W234" s="12">
        <f t="shared" si="42"/>
      </c>
      <c r="X234" s="12">
        <f t="shared" si="43"/>
      </c>
      <c r="Y234" s="12">
        <f t="shared" si="44"/>
      </c>
      <c r="Z234" s="12">
        <f t="shared" si="45"/>
      </c>
      <c r="AA234" s="12">
        <f t="shared" si="46"/>
      </c>
    </row>
    <row r="235" spans="1:27" ht="12.75" customHeight="1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11">
        <f t="shared" si="47"/>
      </c>
      <c r="M235" s="12">
        <f t="shared" si="32"/>
      </c>
      <c r="N235" s="12">
        <f t="shared" si="33"/>
      </c>
      <c r="O235" s="12">
        <f t="shared" si="34"/>
      </c>
      <c r="P235" s="12">
        <f t="shared" si="35"/>
      </c>
      <c r="Q235" s="12">
        <f t="shared" si="36"/>
      </c>
      <c r="R235" s="12">
        <f t="shared" si="37"/>
      </c>
      <c r="S235" s="12">
        <f t="shared" si="38"/>
      </c>
      <c r="T235" s="12">
        <f t="shared" si="39"/>
      </c>
      <c r="U235" s="12">
        <f t="shared" si="40"/>
      </c>
      <c r="V235" s="12">
        <f t="shared" si="41"/>
      </c>
      <c r="W235" s="12">
        <f t="shared" si="42"/>
      </c>
      <c r="X235" s="12">
        <f t="shared" si="43"/>
      </c>
      <c r="Y235" s="12">
        <f t="shared" si="44"/>
      </c>
      <c r="Z235" s="12">
        <f t="shared" si="45"/>
      </c>
      <c r="AA235" s="12">
        <f t="shared" si="46"/>
      </c>
    </row>
    <row r="236" spans="1:27" ht="12.75" customHeight="1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11">
        <f t="shared" si="47"/>
      </c>
      <c r="M236" s="12">
        <f t="shared" si="32"/>
      </c>
      <c r="N236" s="12">
        <f t="shared" si="33"/>
      </c>
      <c r="O236" s="12">
        <f t="shared" si="34"/>
      </c>
      <c r="P236" s="12">
        <f t="shared" si="35"/>
      </c>
      <c r="Q236" s="12">
        <f t="shared" si="36"/>
      </c>
      <c r="R236" s="12">
        <f t="shared" si="37"/>
      </c>
      <c r="S236" s="12">
        <f t="shared" si="38"/>
      </c>
      <c r="T236" s="12">
        <f t="shared" si="39"/>
      </c>
      <c r="U236" s="12">
        <f t="shared" si="40"/>
      </c>
      <c r="V236" s="12">
        <f t="shared" si="41"/>
      </c>
      <c r="W236" s="12">
        <f t="shared" si="42"/>
      </c>
      <c r="X236" s="12">
        <f t="shared" si="43"/>
      </c>
      <c r="Y236" s="12">
        <f t="shared" si="44"/>
      </c>
      <c r="Z236" s="12">
        <f t="shared" si="45"/>
      </c>
      <c r="AA236" s="12">
        <f t="shared" si="46"/>
      </c>
    </row>
    <row r="237" spans="1:27" ht="12.75" customHeight="1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11">
        <f t="shared" si="47"/>
      </c>
      <c r="M237" s="12">
        <f t="shared" si="32"/>
      </c>
      <c r="N237" s="12">
        <f t="shared" si="33"/>
      </c>
      <c r="O237" s="12">
        <f t="shared" si="34"/>
      </c>
      <c r="P237" s="12">
        <f t="shared" si="35"/>
      </c>
      <c r="Q237" s="12">
        <f t="shared" si="36"/>
      </c>
      <c r="R237" s="12">
        <f t="shared" si="37"/>
      </c>
      <c r="S237" s="12">
        <f t="shared" si="38"/>
      </c>
      <c r="T237" s="12">
        <f t="shared" si="39"/>
      </c>
      <c r="U237" s="12">
        <f t="shared" si="40"/>
      </c>
      <c r="V237" s="12">
        <f t="shared" si="41"/>
      </c>
      <c r="W237" s="12">
        <f t="shared" si="42"/>
      </c>
      <c r="X237" s="12">
        <f t="shared" si="43"/>
      </c>
      <c r="Y237" s="12">
        <f t="shared" si="44"/>
      </c>
      <c r="Z237" s="12">
        <f t="shared" si="45"/>
      </c>
      <c r="AA237" s="12">
        <f t="shared" si="46"/>
      </c>
    </row>
    <row r="238" spans="1:27" ht="12.75" customHeight="1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11">
        <f t="shared" si="47"/>
      </c>
      <c r="M238" s="12">
        <f aca="true" t="shared" si="48" ref="M238:M301">IF(B238=1,"One",IF(B238=2,"TwoNew",IF(B238=3,"Three",IF(B238=4,"Four",IF(B238=5,"Five",IF(B238=6,"Six",IF(B238=7,"Seven","")))))))</f>
      </c>
      <c r="N238" s="12">
        <f aca="true" t="shared" si="49" ref="N238:N301">IF(B238=8,"Eight",IF(B238=9,"Nine",""))</f>
      </c>
      <c r="O238" s="12">
        <f aca="true" t="shared" si="50" ref="O238:O301">IF(LEN(M238)&gt;0,M238,N238)</f>
      </c>
      <c r="P238" s="12">
        <f aca="true" t="shared" si="51" ref="P238:P301">IF(OR(B238=6,B238=7),"FT_8",IF(OR(C238=17,C238=18),"FT_1",IF(C238=24,"FT_24",IF(C238=29,"FT_3",IF(LEN(B238)&gt;0,"Financing","")))))</f>
      </c>
      <c r="Q238" s="12">
        <f aca="true" t="shared" si="52" ref="Q238:Q301">IF(OR(AND(B238&gt;=1,B238&lt;=5),B238=8,B238=9),"Yes",IF(B238=0,"","No"))</f>
      </c>
      <c r="R238" s="12">
        <f aca="true" t="shared" si="53" ref="R238:R301">IF(AND(D238=11,B238&lt;&gt;4,C238&lt;&gt;26),"Financing Type 11 must have funding type 4 and source 26, ","")</f>
      </c>
      <c r="S238" s="12">
        <f aca="true" t="shared" si="54" ref="S238:S301">IF(AND(LEN(B238)&gt;0,E238&lt;1),"Amount must be greater than 0, ",IF(AND(LEN(B238)&gt;0,C238=29,E238&lt;&gt;10500),"Project Reinvest must equal $10,500, ",""))</f>
      </c>
      <c r="T238" s="12">
        <f aca="true" t="shared" si="55" ref="T238:T301">IF(OR(H238&lt;0,H238&gt;0.25),"Rate should be between 0 and 25%, ","")</f>
      </c>
      <c r="U238" s="12">
        <f aca="true" t="shared" si="56" ref="U238:U301">IF(AND(LEN(B238)&gt;0,I238&lt;0),"Term Not Valid, ","")</f>
      </c>
      <c r="V238" s="12">
        <f aca="true" t="shared" si="57" ref="V238:V301">IF(AND(B238=1,OR(D238&lt;=0,D238&gt;=5)),"Funding type 1, Financing should be 1-5, ","")</f>
      </c>
      <c r="W238" s="12">
        <f aca="true" t="shared" si="58" ref="W238:W301">IF(AND(OR(B238=1,B238=5),F238=3),"Funding Type 1 or 5 should not have underwriting role of 3, ","")</f>
      </c>
      <c r="X238" s="12">
        <f aca="true" t="shared" si="59" ref="X238:X301">IF(AND(OR(B238=1,B238=5),F238=4),"Funding Type 1 or 5 should not have Origination role of 4, ","")</f>
      </c>
      <c r="Y238" s="12">
        <f aca="true" t="shared" si="60" ref="Y238:Y301">IF(H238&gt;0.12,"Rate is considered high, verify, ","")</f>
      </c>
      <c r="Z238" s="12">
        <f aca="true" t="shared" si="61" ref="Z238:Z301">IF(AND(D238=1,OR(I238&lt;60,I238&gt;480)),"Tern for Financing type 1 should be between 60 and 480 months, ",IF(AND(AND(D238&gt;=2,D238&lt;=5),I238&gt;480),"Financing types 2-5 should have term less than 480, ",""))</f>
      </c>
      <c r="AA238" s="12">
        <f aca="true" t="shared" si="62" ref="AA238:AA301">IF(AND(D238=1,K238="Yes"),"1st mortgages are typically not forgivable, please verify","")</f>
      </c>
    </row>
    <row r="239" spans="1:27" ht="12.75" customHeight="1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11">
        <f aca="true" t="shared" si="63" ref="L239:L302">CONCATENATE(R239,S239,T239,U239,V239,W239,X239,Y239,Z239,AA239)</f>
      </c>
      <c r="M239" s="12">
        <f t="shared" si="48"/>
      </c>
      <c r="N239" s="12">
        <f t="shared" si="49"/>
      </c>
      <c r="O239" s="12">
        <f t="shared" si="50"/>
      </c>
      <c r="P239" s="12">
        <f t="shared" si="51"/>
      </c>
      <c r="Q239" s="12">
        <f t="shared" si="52"/>
      </c>
      <c r="R239" s="12">
        <f t="shared" si="53"/>
      </c>
      <c r="S239" s="12">
        <f t="shared" si="54"/>
      </c>
      <c r="T239" s="12">
        <f t="shared" si="55"/>
      </c>
      <c r="U239" s="12">
        <f t="shared" si="56"/>
      </c>
      <c r="V239" s="12">
        <f t="shared" si="57"/>
      </c>
      <c r="W239" s="12">
        <f t="shared" si="58"/>
      </c>
      <c r="X239" s="12">
        <f t="shared" si="59"/>
      </c>
      <c r="Y239" s="12">
        <f t="shared" si="60"/>
      </c>
      <c r="Z239" s="12">
        <f t="shared" si="61"/>
      </c>
      <c r="AA239" s="12">
        <f t="shared" si="62"/>
      </c>
    </row>
    <row r="240" spans="1:27" ht="12.75" customHeight="1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11">
        <f t="shared" si="63"/>
      </c>
      <c r="M240" s="12">
        <f t="shared" si="48"/>
      </c>
      <c r="N240" s="12">
        <f t="shared" si="49"/>
      </c>
      <c r="O240" s="12">
        <f t="shared" si="50"/>
      </c>
      <c r="P240" s="12">
        <f t="shared" si="51"/>
      </c>
      <c r="Q240" s="12">
        <f t="shared" si="52"/>
      </c>
      <c r="R240" s="12">
        <f t="shared" si="53"/>
      </c>
      <c r="S240" s="12">
        <f t="shared" si="54"/>
      </c>
      <c r="T240" s="12">
        <f t="shared" si="55"/>
      </c>
      <c r="U240" s="12">
        <f t="shared" si="56"/>
      </c>
      <c r="V240" s="12">
        <f t="shared" si="57"/>
      </c>
      <c r="W240" s="12">
        <f t="shared" si="58"/>
      </c>
      <c r="X240" s="12">
        <f t="shared" si="59"/>
      </c>
      <c r="Y240" s="12">
        <f t="shared" si="60"/>
      </c>
      <c r="Z240" s="12">
        <f t="shared" si="61"/>
      </c>
      <c r="AA240" s="12">
        <f t="shared" si="62"/>
      </c>
    </row>
    <row r="241" spans="1:27" ht="12.75" customHeight="1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11">
        <f t="shared" si="63"/>
      </c>
      <c r="M241" s="12">
        <f t="shared" si="48"/>
      </c>
      <c r="N241" s="12">
        <f t="shared" si="49"/>
      </c>
      <c r="O241" s="12">
        <f t="shared" si="50"/>
      </c>
      <c r="P241" s="12">
        <f t="shared" si="51"/>
      </c>
      <c r="Q241" s="12">
        <f t="shared" si="52"/>
      </c>
      <c r="R241" s="12">
        <f t="shared" si="53"/>
      </c>
      <c r="S241" s="12">
        <f t="shared" si="54"/>
      </c>
      <c r="T241" s="12">
        <f t="shared" si="55"/>
      </c>
      <c r="U241" s="12">
        <f t="shared" si="56"/>
      </c>
      <c r="V241" s="12">
        <f t="shared" si="57"/>
      </c>
      <c r="W241" s="12">
        <f t="shared" si="58"/>
      </c>
      <c r="X241" s="12">
        <f t="shared" si="59"/>
      </c>
      <c r="Y241" s="12">
        <f t="shared" si="60"/>
      </c>
      <c r="Z241" s="12">
        <f t="shared" si="61"/>
      </c>
      <c r="AA241" s="12">
        <f t="shared" si="62"/>
      </c>
    </row>
    <row r="242" spans="1:27" ht="12.75" customHeight="1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11">
        <f t="shared" si="63"/>
      </c>
      <c r="M242" s="12">
        <f t="shared" si="48"/>
      </c>
      <c r="N242" s="12">
        <f t="shared" si="49"/>
      </c>
      <c r="O242" s="12">
        <f t="shared" si="50"/>
      </c>
      <c r="P242" s="12">
        <f t="shared" si="51"/>
      </c>
      <c r="Q242" s="12">
        <f t="shared" si="52"/>
      </c>
      <c r="R242" s="12">
        <f t="shared" si="53"/>
      </c>
      <c r="S242" s="12">
        <f t="shared" si="54"/>
      </c>
      <c r="T242" s="12">
        <f t="shared" si="55"/>
      </c>
      <c r="U242" s="12">
        <f t="shared" si="56"/>
      </c>
      <c r="V242" s="12">
        <f t="shared" si="57"/>
      </c>
      <c r="W242" s="12">
        <f t="shared" si="58"/>
      </c>
      <c r="X242" s="12">
        <f t="shared" si="59"/>
      </c>
      <c r="Y242" s="12">
        <f t="shared" si="60"/>
      </c>
      <c r="Z242" s="12">
        <f t="shared" si="61"/>
      </c>
      <c r="AA242" s="12">
        <f t="shared" si="62"/>
      </c>
    </row>
    <row r="243" spans="1:27" ht="12.75" customHeight="1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11">
        <f t="shared" si="63"/>
      </c>
      <c r="M243" s="12">
        <f t="shared" si="48"/>
      </c>
      <c r="N243" s="12">
        <f t="shared" si="49"/>
      </c>
      <c r="O243" s="12">
        <f t="shared" si="50"/>
      </c>
      <c r="P243" s="12">
        <f t="shared" si="51"/>
      </c>
      <c r="Q243" s="12">
        <f t="shared" si="52"/>
      </c>
      <c r="R243" s="12">
        <f t="shared" si="53"/>
      </c>
      <c r="S243" s="12">
        <f t="shared" si="54"/>
      </c>
      <c r="T243" s="12">
        <f t="shared" si="55"/>
      </c>
      <c r="U243" s="12">
        <f t="shared" si="56"/>
      </c>
      <c r="V243" s="12">
        <f t="shared" si="57"/>
      </c>
      <c r="W243" s="12">
        <f t="shared" si="58"/>
      </c>
      <c r="X243" s="12">
        <f t="shared" si="59"/>
      </c>
      <c r="Y243" s="12">
        <f t="shared" si="60"/>
      </c>
      <c r="Z243" s="12">
        <f t="shared" si="61"/>
      </c>
      <c r="AA243" s="12">
        <f t="shared" si="62"/>
      </c>
    </row>
    <row r="244" spans="1:27" ht="12.75" customHeight="1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11">
        <f t="shared" si="63"/>
      </c>
      <c r="M244" s="12">
        <f t="shared" si="48"/>
      </c>
      <c r="N244" s="12">
        <f t="shared" si="49"/>
      </c>
      <c r="O244" s="12">
        <f t="shared" si="50"/>
      </c>
      <c r="P244" s="12">
        <f t="shared" si="51"/>
      </c>
      <c r="Q244" s="12">
        <f t="shared" si="52"/>
      </c>
      <c r="R244" s="12">
        <f t="shared" si="53"/>
      </c>
      <c r="S244" s="12">
        <f t="shared" si="54"/>
      </c>
      <c r="T244" s="12">
        <f t="shared" si="55"/>
      </c>
      <c r="U244" s="12">
        <f t="shared" si="56"/>
      </c>
      <c r="V244" s="12">
        <f t="shared" si="57"/>
      </c>
      <c r="W244" s="12">
        <f t="shared" si="58"/>
      </c>
      <c r="X244" s="12">
        <f t="shared" si="59"/>
      </c>
      <c r="Y244" s="12">
        <f t="shared" si="60"/>
      </c>
      <c r="Z244" s="12">
        <f t="shared" si="61"/>
      </c>
      <c r="AA244" s="12">
        <f t="shared" si="62"/>
      </c>
    </row>
    <row r="245" spans="1:27" ht="12.75" customHeight="1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11">
        <f t="shared" si="63"/>
      </c>
      <c r="M245" s="12">
        <f t="shared" si="48"/>
      </c>
      <c r="N245" s="12">
        <f t="shared" si="49"/>
      </c>
      <c r="O245" s="12">
        <f t="shared" si="50"/>
      </c>
      <c r="P245" s="12">
        <f t="shared" si="51"/>
      </c>
      <c r="Q245" s="12">
        <f t="shared" si="52"/>
      </c>
      <c r="R245" s="12">
        <f t="shared" si="53"/>
      </c>
      <c r="S245" s="12">
        <f t="shared" si="54"/>
      </c>
      <c r="T245" s="12">
        <f t="shared" si="55"/>
      </c>
      <c r="U245" s="12">
        <f t="shared" si="56"/>
      </c>
      <c r="V245" s="12">
        <f t="shared" si="57"/>
      </c>
      <c r="W245" s="12">
        <f t="shared" si="58"/>
      </c>
      <c r="X245" s="12">
        <f t="shared" si="59"/>
      </c>
      <c r="Y245" s="12">
        <f t="shared" si="60"/>
      </c>
      <c r="Z245" s="12">
        <f t="shared" si="61"/>
      </c>
      <c r="AA245" s="12">
        <f t="shared" si="62"/>
      </c>
    </row>
    <row r="246" spans="1:27" ht="12.75" customHeight="1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11">
        <f t="shared" si="63"/>
      </c>
      <c r="M246" s="12">
        <f t="shared" si="48"/>
      </c>
      <c r="N246" s="12">
        <f t="shared" si="49"/>
      </c>
      <c r="O246" s="12">
        <f t="shared" si="50"/>
      </c>
      <c r="P246" s="12">
        <f t="shared" si="51"/>
      </c>
      <c r="Q246" s="12">
        <f t="shared" si="52"/>
      </c>
      <c r="R246" s="12">
        <f t="shared" si="53"/>
      </c>
      <c r="S246" s="12">
        <f t="shared" si="54"/>
      </c>
      <c r="T246" s="12">
        <f t="shared" si="55"/>
      </c>
      <c r="U246" s="12">
        <f t="shared" si="56"/>
      </c>
      <c r="V246" s="12">
        <f t="shared" si="57"/>
      </c>
      <c r="W246" s="12">
        <f t="shared" si="58"/>
      </c>
      <c r="X246" s="12">
        <f t="shared" si="59"/>
      </c>
      <c r="Y246" s="12">
        <f t="shared" si="60"/>
      </c>
      <c r="Z246" s="12">
        <f t="shared" si="61"/>
      </c>
      <c r="AA246" s="12">
        <f t="shared" si="62"/>
      </c>
    </row>
    <row r="247" spans="1:27" ht="12.75" customHeight="1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11">
        <f t="shared" si="63"/>
      </c>
      <c r="M247" s="12">
        <f t="shared" si="48"/>
      </c>
      <c r="N247" s="12">
        <f t="shared" si="49"/>
      </c>
      <c r="O247" s="12">
        <f t="shared" si="50"/>
      </c>
      <c r="P247" s="12">
        <f t="shared" si="51"/>
      </c>
      <c r="Q247" s="12">
        <f t="shared" si="52"/>
      </c>
      <c r="R247" s="12">
        <f t="shared" si="53"/>
      </c>
      <c r="S247" s="12">
        <f t="shared" si="54"/>
      </c>
      <c r="T247" s="12">
        <f t="shared" si="55"/>
      </c>
      <c r="U247" s="12">
        <f t="shared" si="56"/>
      </c>
      <c r="V247" s="12">
        <f t="shared" si="57"/>
      </c>
      <c r="W247" s="12">
        <f t="shared" si="58"/>
      </c>
      <c r="X247" s="12">
        <f t="shared" si="59"/>
      </c>
      <c r="Y247" s="12">
        <f t="shared" si="60"/>
      </c>
      <c r="Z247" s="12">
        <f t="shared" si="61"/>
      </c>
      <c r="AA247" s="12">
        <f t="shared" si="62"/>
      </c>
    </row>
    <row r="248" spans="1:27" ht="12.75" customHeight="1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11">
        <f t="shared" si="63"/>
      </c>
      <c r="M248" s="12">
        <f t="shared" si="48"/>
      </c>
      <c r="N248" s="12">
        <f t="shared" si="49"/>
      </c>
      <c r="O248" s="12">
        <f t="shared" si="50"/>
      </c>
      <c r="P248" s="12">
        <f t="shared" si="51"/>
      </c>
      <c r="Q248" s="12">
        <f t="shared" si="52"/>
      </c>
      <c r="R248" s="12">
        <f t="shared" si="53"/>
      </c>
      <c r="S248" s="12">
        <f t="shared" si="54"/>
      </c>
      <c r="T248" s="12">
        <f t="shared" si="55"/>
      </c>
      <c r="U248" s="12">
        <f t="shared" si="56"/>
      </c>
      <c r="V248" s="12">
        <f t="shared" si="57"/>
      </c>
      <c r="W248" s="12">
        <f t="shared" si="58"/>
      </c>
      <c r="X248" s="12">
        <f t="shared" si="59"/>
      </c>
      <c r="Y248" s="12">
        <f t="shared" si="60"/>
      </c>
      <c r="Z248" s="12">
        <f t="shared" si="61"/>
      </c>
      <c r="AA248" s="12">
        <f t="shared" si="62"/>
      </c>
    </row>
    <row r="249" spans="1:27" ht="12.75" customHeight="1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11">
        <f t="shared" si="63"/>
      </c>
      <c r="M249" s="12">
        <f t="shared" si="48"/>
      </c>
      <c r="N249" s="12">
        <f t="shared" si="49"/>
      </c>
      <c r="O249" s="12">
        <f t="shared" si="50"/>
      </c>
      <c r="P249" s="12">
        <f t="shared" si="51"/>
      </c>
      <c r="Q249" s="12">
        <f t="shared" si="52"/>
      </c>
      <c r="R249" s="12">
        <f t="shared" si="53"/>
      </c>
      <c r="S249" s="12">
        <f t="shared" si="54"/>
      </c>
      <c r="T249" s="12">
        <f t="shared" si="55"/>
      </c>
      <c r="U249" s="12">
        <f t="shared" si="56"/>
      </c>
      <c r="V249" s="12">
        <f t="shared" si="57"/>
      </c>
      <c r="W249" s="12">
        <f t="shared" si="58"/>
      </c>
      <c r="X249" s="12">
        <f t="shared" si="59"/>
      </c>
      <c r="Y249" s="12">
        <f t="shared" si="60"/>
      </c>
      <c r="Z249" s="12">
        <f t="shared" si="61"/>
      </c>
      <c r="AA249" s="12">
        <f t="shared" si="62"/>
      </c>
    </row>
    <row r="250" spans="1:27" ht="12.75" customHeight="1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11">
        <f t="shared" si="63"/>
      </c>
      <c r="M250" s="12">
        <f t="shared" si="48"/>
      </c>
      <c r="N250" s="12">
        <f t="shared" si="49"/>
      </c>
      <c r="O250" s="12">
        <f t="shared" si="50"/>
      </c>
      <c r="P250" s="12">
        <f t="shared" si="51"/>
      </c>
      <c r="Q250" s="12">
        <f t="shared" si="52"/>
      </c>
      <c r="R250" s="12">
        <f t="shared" si="53"/>
      </c>
      <c r="S250" s="12">
        <f t="shared" si="54"/>
      </c>
      <c r="T250" s="12">
        <f t="shared" si="55"/>
      </c>
      <c r="U250" s="12">
        <f t="shared" si="56"/>
      </c>
      <c r="V250" s="12">
        <f t="shared" si="57"/>
      </c>
      <c r="W250" s="12">
        <f t="shared" si="58"/>
      </c>
      <c r="X250" s="12">
        <f t="shared" si="59"/>
      </c>
      <c r="Y250" s="12">
        <f t="shared" si="60"/>
      </c>
      <c r="Z250" s="12">
        <f t="shared" si="61"/>
      </c>
      <c r="AA250" s="12">
        <f t="shared" si="62"/>
      </c>
    </row>
    <row r="251" spans="1:27" ht="12.75" customHeight="1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11">
        <f t="shared" si="63"/>
      </c>
      <c r="M251" s="12">
        <f t="shared" si="48"/>
      </c>
      <c r="N251" s="12">
        <f t="shared" si="49"/>
      </c>
      <c r="O251" s="12">
        <f t="shared" si="50"/>
      </c>
      <c r="P251" s="12">
        <f t="shared" si="51"/>
      </c>
      <c r="Q251" s="12">
        <f t="shared" si="52"/>
      </c>
      <c r="R251" s="12">
        <f t="shared" si="53"/>
      </c>
      <c r="S251" s="12">
        <f t="shared" si="54"/>
      </c>
      <c r="T251" s="12">
        <f t="shared" si="55"/>
      </c>
      <c r="U251" s="12">
        <f t="shared" si="56"/>
      </c>
      <c r="V251" s="12">
        <f t="shared" si="57"/>
      </c>
      <c r="W251" s="12">
        <f t="shared" si="58"/>
      </c>
      <c r="X251" s="12">
        <f t="shared" si="59"/>
      </c>
      <c r="Y251" s="12">
        <f t="shared" si="60"/>
      </c>
      <c r="Z251" s="12">
        <f t="shared" si="61"/>
      </c>
      <c r="AA251" s="12">
        <f t="shared" si="62"/>
      </c>
    </row>
    <row r="252" spans="1:27" ht="12.75" customHeight="1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11">
        <f t="shared" si="63"/>
      </c>
      <c r="M252" s="12">
        <f t="shared" si="48"/>
      </c>
      <c r="N252" s="12">
        <f t="shared" si="49"/>
      </c>
      <c r="O252" s="12">
        <f t="shared" si="50"/>
      </c>
      <c r="P252" s="12">
        <f t="shared" si="51"/>
      </c>
      <c r="Q252" s="12">
        <f t="shared" si="52"/>
      </c>
      <c r="R252" s="12">
        <f t="shared" si="53"/>
      </c>
      <c r="S252" s="12">
        <f t="shared" si="54"/>
      </c>
      <c r="T252" s="12">
        <f t="shared" si="55"/>
      </c>
      <c r="U252" s="12">
        <f t="shared" si="56"/>
      </c>
      <c r="V252" s="12">
        <f t="shared" si="57"/>
      </c>
      <c r="W252" s="12">
        <f t="shared" si="58"/>
      </c>
      <c r="X252" s="12">
        <f t="shared" si="59"/>
      </c>
      <c r="Y252" s="12">
        <f t="shared" si="60"/>
      </c>
      <c r="Z252" s="12">
        <f t="shared" si="61"/>
      </c>
      <c r="AA252" s="12">
        <f t="shared" si="62"/>
      </c>
    </row>
    <row r="253" spans="1:27" ht="12.75" customHeight="1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11">
        <f t="shared" si="63"/>
      </c>
      <c r="M253" s="12">
        <f t="shared" si="48"/>
      </c>
      <c r="N253" s="12">
        <f t="shared" si="49"/>
      </c>
      <c r="O253" s="12">
        <f t="shared" si="50"/>
      </c>
      <c r="P253" s="12">
        <f t="shared" si="51"/>
      </c>
      <c r="Q253" s="12">
        <f t="shared" si="52"/>
      </c>
      <c r="R253" s="12">
        <f t="shared" si="53"/>
      </c>
      <c r="S253" s="12">
        <f t="shared" si="54"/>
      </c>
      <c r="T253" s="12">
        <f t="shared" si="55"/>
      </c>
      <c r="U253" s="12">
        <f t="shared" si="56"/>
      </c>
      <c r="V253" s="12">
        <f t="shared" si="57"/>
      </c>
      <c r="W253" s="12">
        <f t="shared" si="58"/>
      </c>
      <c r="X253" s="12">
        <f t="shared" si="59"/>
      </c>
      <c r="Y253" s="12">
        <f t="shared" si="60"/>
      </c>
      <c r="Z253" s="12">
        <f t="shared" si="61"/>
      </c>
      <c r="AA253" s="12">
        <f t="shared" si="62"/>
      </c>
    </row>
    <row r="254" spans="1:27" ht="12.75" customHeight="1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11">
        <f t="shared" si="63"/>
      </c>
      <c r="M254" s="12">
        <f t="shared" si="48"/>
      </c>
      <c r="N254" s="12">
        <f t="shared" si="49"/>
      </c>
      <c r="O254" s="12">
        <f t="shared" si="50"/>
      </c>
      <c r="P254" s="12">
        <f t="shared" si="51"/>
      </c>
      <c r="Q254" s="12">
        <f t="shared" si="52"/>
      </c>
      <c r="R254" s="12">
        <f t="shared" si="53"/>
      </c>
      <c r="S254" s="12">
        <f t="shared" si="54"/>
      </c>
      <c r="T254" s="12">
        <f t="shared" si="55"/>
      </c>
      <c r="U254" s="12">
        <f t="shared" si="56"/>
      </c>
      <c r="V254" s="12">
        <f t="shared" si="57"/>
      </c>
      <c r="W254" s="12">
        <f t="shared" si="58"/>
      </c>
      <c r="X254" s="12">
        <f t="shared" si="59"/>
      </c>
      <c r="Y254" s="12">
        <f t="shared" si="60"/>
      </c>
      <c r="Z254" s="12">
        <f t="shared" si="61"/>
      </c>
      <c r="AA254" s="12">
        <f t="shared" si="62"/>
      </c>
    </row>
    <row r="255" spans="1:27" ht="12.75" customHeight="1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11">
        <f t="shared" si="63"/>
      </c>
      <c r="M255" s="12">
        <f t="shared" si="48"/>
      </c>
      <c r="N255" s="12">
        <f t="shared" si="49"/>
      </c>
      <c r="O255" s="12">
        <f t="shared" si="50"/>
      </c>
      <c r="P255" s="12">
        <f t="shared" si="51"/>
      </c>
      <c r="Q255" s="12">
        <f t="shared" si="52"/>
      </c>
      <c r="R255" s="12">
        <f t="shared" si="53"/>
      </c>
      <c r="S255" s="12">
        <f t="shared" si="54"/>
      </c>
      <c r="T255" s="12">
        <f t="shared" si="55"/>
      </c>
      <c r="U255" s="12">
        <f t="shared" si="56"/>
      </c>
      <c r="V255" s="12">
        <f t="shared" si="57"/>
      </c>
      <c r="W255" s="12">
        <f t="shared" si="58"/>
      </c>
      <c r="X255" s="12">
        <f t="shared" si="59"/>
      </c>
      <c r="Y255" s="12">
        <f t="shared" si="60"/>
      </c>
      <c r="Z255" s="12">
        <f t="shared" si="61"/>
      </c>
      <c r="AA255" s="12">
        <f t="shared" si="62"/>
      </c>
    </row>
    <row r="256" spans="1:27" ht="12.75" customHeight="1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11">
        <f t="shared" si="63"/>
      </c>
      <c r="M256" s="12">
        <f t="shared" si="48"/>
      </c>
      <c r="N256" s="12">
        <f t="shared" si="49"/>
      </c>
      <c r="O256" s="12">
        <f t="shared" si="50"/>
      </c>
      <c r="P256" s="12">
        <f t="shared" si="51"/>
      </c>
      <c r="Q256" s="12">
        <f t="shared" si="52"/>
      </c>
      <c r="R256" s="12">
        <f t="shared" si="53"/>
      </c>
      <c r="S256" s="12">
        <f t="shared" si="54"/>
      </c>
      <c r="T256" s="12">
        <f t="shared" si="55"/>
      </c>
      <c r="U256" s="12">
        <f t="shared" si="56"/>
      </c>
      <c r="V256" s="12">
        <f t="shared" si="57"/>
      </c>
      <c r="W256" s="12">
        <f t="shared" si="58"/>
      </c>
      <c r="X256" s="12">
        <f t="shared" si="59"/>
      </c>
      <c r="Y256" s="12">
        <f t="shared" si="60"/>
      </c>
      <c r="Z256" s="12">
        <f t="shared" si="61"/>
      </c>
      <c r="AA256" s="12">
        <f t="shared" si="62"/>
      </c>
    </row>
    <row r="257" spans="1:27" ht="12.75" customHeight="1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11">
        <f t="shared" si="63"/>
      </c>
      <c r="M257" s="12">
        <f t="shared" si="48"/>
      </c>
      <c r="N257" s="12">
        <f t="shared" si="49"/>
      </c>
      <c r="O257" s="12">
        <f t="shared" si="50"/>
      </c>
      <c r="P257" s="12">
        <f t="shared" si="51"/>
      </c>
      <c r="Q257" s="12">
        <f t="shared" si="52"/>
      </c>
      <c r="R257" s="12">
        <f t="shared" si="53"/>
      </c>
      <c r="S257" s="12">
        <f t="shared" si="54"/>
      </c>
      <c r="T257" s="12">
        <f t="shared" si="55"/>
      </c>
      <c r="U257" s="12">
        <f t="shared" si="56"/>
      </c>
      <c r="V257" s="12">
        <f t="shared" si="57"/>
      </c>
      <c r="W257" s="12">
        <f t="shared" si="58"/>
      </c>
      <c r="X257" s="12">
        <f t="shared" si="59"/>
      </c>
      <c r="Y257" s="12">
        <f t="shared" si="60"/>
      </c>
      <c r="Z257" s="12">
        <f t="shared" si="61"/>
      </c>
      <c r="AA257" s="12">
        <f t="shared" si="62"/>
      </c>
    </row>
    <row r="258" spans="1:27" ht="12.75" customHeight="1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11">
        <f t="shared" si="63"/>
      </c>
      <c r="M258" s="12">
        <f t="shared" si="48"/>
      </c>
      <c r="N258" s="12">
        <f t="shared" si="49"/>
      </c>
      <c r="O258" s="12">
        <f t="shared" si="50"/>
      </c>
      <c r="P258" s="12">
        <f t="shared" si="51"/>
      </c>
      <c r="Q258" s="12">
        <f t="shared" si="52"/>
      </c>
      <c r="R258" s="12">
        <f t="shared" si="53"/>
      </c>
      <c r="S258" s="12">
        <f t="shared" si="54"/>
      </c>
      <c r="T258" s="12">
        <f t="shared" si="55"/>
      </c>
      <c r="U258" s="12">
        <f t="shared" si="56"/>
      </c>
      <c r="V258" s="12">
        <f t="shared" si="57"/>
      </c>
      <c r="W258" s="12">
        <f t="shared" si="58"/>
      </c>
      <c r="X258" s="12">
        <f t="shared" si="59"/>
      </c>
      <c r="Y258" s="12">
        <f t="shared" si="60"/>
      </c>
      <c r="Z258" s="12">
        <f t="shared" si="61"/>
      </c>
      <c r="AA258" s="12">
        <f t="shared" si="62"/>
      </c>
    </row>
    <row r="259" spans="1:27" ht="12.75" customHeight="1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11">
        <f t="shared" si="63"/>
      </c>
      <c r="M259" s="12">
        <f t="shared" si="48"/>
      </c>
      <c r="N259" s="12">
        <f t="shared" si="49"/>
      </c>
      <c r="O259" s="12">
        <f t="shared" si="50"/>
      </c>
      <c r="P259" s="12">
        <f t="shared" si="51"/>
      </c>
      <c r="Q259" s="12">
        <f t="shared" si="52"/>
      </c>
      <c r="R259" s="12">
        <f t="shared" si="53"/>
      </c>
      <c r="S259" s="12">
        <f t="shared" si="54"/>
      </c>
      <c r="T259" s="12">
        <f t="shared" si="55"/>
      </c>
      <c r="U259" s="12">
        <f t="shared" si="56"/>
      </c>
      <c r="V259" s="12">
        <f t="shared" si="57"/>
      </c>
      <c r="W259" s="12">
        <f t="shared" si="58"/>
      </c>
      <c r="X259" s="12">
        <f t="shared" si="59"/>
      </c>
      <c r="Y259" s="12">
        <f t="shared" si="60"/>
      </c>
      <c r="Z259" s="12">
        <f t="shared" si="61"/>
      </c>
      <c r="AA259" s="12">
        <f t="shared" si="62"/>
      </c>
    </row>
    <row r="260" spans="1:27" ht="12.75" customHeight="1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11">
        <f t="shared" si="63"/>
      </c>
      <c r="M260" s="12">
        <f t="shared" si="48"/>
      </c>
      <c r="N260" s="12">
        <f t="shared" si="49"/>
      </c>
      <c r="O260" s="12">
        <f t="shared" si="50"/>
      </c>
      <c r="P260" s="12">
        <f t="shared" si="51"/>
      </c>
      <c r="Q260" s="12">
        <f t="shared" si="52"/>
      </c>
      <c r="R260" s="12">
        <f t="shared" si="53"/>
      </c>
      <c r="S260" s="12">
        <f t="shared" si="54"/>
      </c>
      <c r="T260" s="12">
        <f t="shared" si="55"/>
      </c>
      <c r="U260" s="12">
        <f t="shared" si="56"/>
      </c>
      <c r="V260" s="12">
        <f t="shared" si="57"/>
      </c>
      <c r="W260" s="12">
        <f t="shared" si="58"/>
      </c>
      <c r="X260" s="12">
        <f t="shared" si="59"/>
      </c>
      <c r="Y260" s="12">
        <f t="shared" si="60"/>
      </c>
      <c r="Z260" s="12">
        <f t="shared" si="61"/>
      </c>
      <c r="AA260" s="12">
        <f t="shared" si="62"/>
      </c>
    </row>
    <row r="261" spans="1:27" ht="12.75" customHeight="1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11">
        <f t="shared" si="63"/>
      </c>
      <c r="M261" s="12">
        <f t="shared" si="48"/>
      </c>
      <c r="N261" s="12">
        <f t="shared" si="49"/>
      </c>
      <c r="O261" s="12">
        <f t="shared" si="50"/>
      </c>
      <c r="P261" s="12">
        <f t="shared" si="51"/>
      </c>
      <c r="Q261" s="12">
        <f t="shared" si="52"/>
      </c>
      <c r="R261" s="12">
        <f t="shared" si="53"/>
      </c>
      <c r="S261" s="12">
        <f t="shared" si="54"/>
      </c>
      <c r="T261" s="12">
        <f t="shared" si="55"/>
      </c>
      <c r="U261" s="12">
        <f t="shared" si="56"/>
      </c>
      <c r="V261" s="12">
        <f t="shared" si="57"/>
      </c>
      <c r="W261" s="12">
        <f t="shared" si="58"/>
      </c>
      <c r="X261" s="12">
        <f t="shared" si="59"/>
      </c>
      <c r="Y261" s="12">
        <f t="shared" si="60"/>
      </c>
      <c r="Z261" s="12">
        <f t="shared" si="61"/>
      </c>
      <c r="AA261" s="12">
        <f t="shared" si="62"/>
      </c>
    </row>
    <row r="262" spans="1:27" ht="12.75" customHeight="1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11">
        <f t="shared" si="63"/>
      </c>
      <c r="M262" s="12">
        <f t="shared" si="48"/>
      </c>
      <c r="N262" s="12">
        <f t="shared" si="49"/>
      </c>
      <c r="O262" s="12">
        <f t="shared" si="50"/>
      </c>
      <c r="P262" s="12">
        <f t="shared" si="51"/>
      </c>
      <c r="Q262" s="12">
        <f t="shared" si="52"/>
      </c>
      <c r="R262" s="12">
        <f t="shared" si="53"/>
      </c>
      <c r="S262" s="12">
        <f t="shared" si="54"/>
      </c>
      <c r="T262" s="12">
        <f t="shared" si="55"/>
      </c>
      <c r="U262" s="12">
        <f t="shared" si="56"/>
      </c>
      <c r="V262" s="12">
        <f t="shared" si="57"/>
      </c>
      <c r="W262" s="12">
        <f t="shared" si="58"/>
      </c>
      <c r="X262" s="12">
        <f t="shared" si="59"/>
      </c>
      <c r="Y262" s="12">
        <f t="shared" si="60"/>
      </c>
      <c r="Z262" s="12">
        <f t="shared" si="61"/>
      </c>
      <c r="AA262" s="12">
        <f t="shared" si="62"/>
      </c>
    </row>
    <row r="263" spans="1:27" ht="12.75" customHeight="1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11">
        <f t="shared" si="63"/>
      </c>
      <c r="M263" s="12">
        <f t="shared" si="48"/>
      </c>
      <c r="N263" s="12">
        <f t="shared" si="49"/>
      </c>
      <c r="O263" s="12">
        <f t="shared" si="50"/>
      </c>
      <c r="P263" s="12">
        <f t="shared" si="51"/>
      </c>
      <c r="Q263" s="12">
        <f t="shared" si="52"/>
      </c>
      <c r="R263" s="12">
        <f t="shared" si="53"/>
      </c>
      <c r="S263" s="12">
        <f t="shared" si="54"/>
      </c>
      <c r="T263" s="12">
        <f t="shared" si="55"/>
      </c>
      <c r="U263" s="12">
        <f t="shared" si="56"/>
      </c>
      <c r="V263" s="12">
        <f t="shared" si="57"/>
      </c>
      <c r="W263" s="12">
        <f t="shared" si="58"/>
      </c>
      <c r="X263" s="12">
        <f t="shared" si="59"/>
      </c>
      <c r="Y263" s="12">
        <f t="shared" si="60"/>
      </c>
      <c r="Z263" s="12">
        <f t="shared" si="61"/>
      </c>
      <c r="AA263" s="12">
        <f t="shared" si="62"/>
      </c>
    </row>
    <row r="264" spans="1:27" ht="12.75" customHeight="1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11">
        <f t="shared" si="63"/>
      </c>
      <c r="M264" s="12">
        <f t="shared" si="48"/>
      </c>
      <c r="N264" s="12">
        <f t="shared" si="49"/>
      </c>
      <c r="O264" s="12">
        <f t="shared" si="50"/>
      </c>
      <c r="P264" s="12">
        <f t="shared" si="51"/>
      </c>
      <c r="Q264" s="12">
        <f t="shared" si="52"/>
      </c>
      <c r="R264" s="12">
        <f t="shared" si="53"/>
      </c>
      <c r="S264" s="12">
        <f t="shared" si="54"/>
      </c>
      <c r="T264" s="12">
        <f t="shared" si="55"/>
      </c>
      <c r="U264" s="12">
        <f t="shared" si="56"/>
      </c>
      <c r="V264" s="12">
        <f t="shared" si="57"/>
      </c>
      <c r="W264" s="12">
        <f t="shared" si="58"/>
      </c>
      <c r="X264" s="12">
        <f t="shared" si="59"/>
      </c>
      <c r="Y264" s="12">
        <f t="shared" si="60"/>
      </c>
      <c r="Z264" s="12">
        <f t="shared" si="61"/>
      </c>
      <c r="AA264" s="12">
        <f t="shared" si="62"/>
      </c>
    </row>
    <row r="265" spans="1:27" ht="12.75" customHeight="1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11">
        <f t="shared" si="63"/>
      </c>
      <c r="M265" s="12">
        <f t="shared" si="48"/>
      </c>
      <c r="N265" s="12">
        <f t="shared" si="49"/>
      </c>
      <c r="O265" s="12">
        <f t="shared" si="50"/>
      </c>
      <c r="P265" s="12">
        <f t="shared" si="51"/>
      </c>
      <c r="Q265" s="12">
        <f t="shared" si="52"/>
      </c>
      <c r="R265" s="12">
        <f t="shared" si="53"/>
      </c>
      <c r="S265" s="12">
        <f t="shared" si="54"/>
      </c>
      <c r="T265" s="12">
        <f t="shared" si="55"/>
      </c>
      <c r="U265" s="12">
        <f t="shared" si="56"/>
      </c>
      <c r="V265" s="12">
        <f t="shared" si="57"/>
      </c>
      <c r="W265" s="12">
        <f t="shared" si="58"/>
      </c>
      <c r="X265" s="12">
        <f t="shared" si="59"/>
      </c>
      <c r="Y265" s="12">
        <f t="shared" si="60"/>
      </c>
      <c r="Z265" s="12">
        <f t="shared" si="61"/>
      </c>
      <c r="AA265" s="12">
        <f t="shared" si="62"/>
      </c>
    </row>
    <row r="266" spans="1:27" ht="12.75" customHeight="1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11">
        <f t="shared" si="63"/>
      </c>
      <c r="M266" s="12">
        <f t="shared" si="48"/>
      </c>
      <c r="N266" s="12">
        <f t="shared" si="49"/>
      </c>
      <c r="O266" s="12">
        <f t="shared" si="50"/>
      </c>
      <c r="P266" s="12">
        <f t="shared" si="51"/>
      </c>
      <c r="Q266" s="12">
        <f t="shared" si="52"/>
      </c>
      <c r="R266" s="12">
        <f t="shared" si="53"/>
      </c>
      <c r="S266" s="12">
        <f t="shared" si="54"/>
      </c>
      <c r="T266" s="12">
        <f t="shared" si="55"/>
      </c>
      <c r="U266" s="12">
        <f t="shared" si="56"/>
      </c>
      <c r="V266" s="12">
        <f t="shared" si="57"/>
      </c>
      <c r="W266" s="12">
        <f t="shared" si="58"/>
      </c>
      <c r="X266" s="12">
        <f t="shared" si="59"/>
      </c>
      <c r="Y266" s="12">
        <f t="shared" si="60"/>
      </c>
      <c r="Z266" s="12">
        <f t="shared" si="61"/>
      </c>
      <c r="AA266" s="12">
        <f t="shared" si="62"/>
      </c>
    </row>
    <row r="267" spans="1:27" ht="12.75" customHeight="1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11">
        <f t="shared" si="63"/>
      </c>
      <c r="M267" s="12">
        <f t="shared" si="48"/>
      </c>
      <c r="N267" s="12">
        <f t="shared" si="49"/>
      </c>
      <c r="O267" s="12">
        <f t="shared" si="50"/>
      </c>
      <c r="P267" s="12">
        <f t="shared" si="51"/>
      </c>
      <c r="Q267" s="12">
        <f t="shared" si="52"/>
      </c>
      <c r="R267" s="12">
        <f t="shared" si="53"/>
      </c>
      <c r="S267" s="12">
        <f t="shared" si="54"/>
      </c>
      <c r="T267" s="12">
        <f t="shared" si="55"/>
      </c>
      <c r="U267" s="12">
        <f t="shared" si="56"/>
      </c>
      <c r="V267" s="12">
        <f t="shared" si="57"/>
      </c>
      <c r="W267" s="12">
        <f t="shared" si="58"/>
      </c>
      <c r="X267" s="12">
        <f t="shared" si="59"/>
      </c>
      <c r="Y267" s="12">
        <f t="shared" si="60"/>
      </c>
      <c r="Z267" s="12">
        <f t="shared" si="61"/>
      </c>
      <c r="AA267" s="12">
        <f t="shared" si="62"/>
      </c>
    </row>
    <row r="268" spans="1:27" ht="12.75" customHeight="1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11">
        <f t="shared" si="63"/>
      </c>
      <c r="M268" s="12">
        <f t="shared" si="48"/>
      </c>
      <c r="N268" s="12">
        <f t="shared" si="49"/>
      </c>
      <c r="O268" s="12">
        <f t="shared" si="50"/>
      </c>
      <c r="P268" s="12">
        <f t="shared" si="51"/>
      </c>
      <c r="Q268" s="12">
        <f t="shared" si="52"/>
      </c>
      <c r="R268" s="12">
        <f t="shared" si="53"/>
      </c>
      <c r="S268" s="12">
        <f t="shared" si="54"/>
      </c>
      <c r="T268" s="12">
        <f t="shared" si="55"/>
      </c>
      <c r="U268" s="12">
        <f t="shared" si="56"/>
      </c>
      <c r="V268" s="12">
        <f t="shared" si="57"/>
      </c>
      <c r="W268" s="12">
        <f t="shared" si="58"/>
      </c>
      <c r="X268" s="12">
        <f t="shared" si="59"/>
      </c>
      <c r="Y268" s="12">
        <f t="shared" si="60"/>
      </c>
      <c r="Z268" s="12">
        <f t="shared" si="61"/>
      </c>
      <c r="AA268" s="12">
        <f t="shared" si="62"/>
      </c>
    </row>
    <row r="269" spans="1:27" ht="12.75" customHeight="1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11">
        <f t="shared" si="63"/>
      </c>
      <c r="M269" s="12">
        <f t="shared" si="48"/>
      </c>
      <c r="N269" s="12">
        <f t="shared" si="49"/>
      </c>
      <c r="O269" s="12">
        <f t="shared" si="50"/>
      </c>
      <c r="P269" s="12">
        <f t="shared" si="51"/>
      </c>
      <c r="Q269" s="12">
        <f t="shared" si="52"/>
      </c>
      <c r="R269" s="12">
        <f t="shared" si="53"/>
      </c>
      <c r="S269" s="12">
        <f t="shared" si="54"/>
      </c>
      <c r="T269" s="12">
        <f t="shared" si="55"/>
      </c>
      <c r="U269" s="12">
        <f t="shared" si="56"/>
      </c>
      <c r="V269" s="12">
        <f t="shared" si="57"/>
      </c>
      <c r="W269" s="12">
        <f t="shared" si="58"/>
      </c>
      <c r="X269" s="12">
        <f t="shared" si="59"/>
      </c>
      <c r="Y269" s="12">
        <f t="shared" si="60"/>
      </c>
      <c r="Z269" s="12">
        <f t="shared" si="61"/>
      </c>
      <c r="AA269" s="12">
        <f t="shared" si="62"/>
      </c>
    </row>
    <row r="270" spans="1:27" ht="12.75" customHeight="1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11">
        <f t="shared" si="63"/>
      </c>
      <c r="M270" s="12">
        <f t="shared" si="48"/>
      </c>
      <c r="N270" s="12">
        <f t="shared" si="49"/>
      </c>
      <c r="O270" s="12">
        <f t="shared" si="50"/>
      </c>
      <c r="P270" s="12">
        <f t="shared" si="51"/>
      </c>
      <c r="Q270" s="12">
        <f t="shared" si="52"/>
      </c>
      <c r="R270" s="12">
        <f t="shared" si="53"/>
      </c>
      <c r="S270" s="12">
        <f t="shared" si="54"/>
      </c>
      <c r="T270" s="12">
        <f t="shared" si="55"/>
      </c>
      <c r="U270" s="12">
        <f t="shared" si="56"/>
      </c>
      <c r="V270" s="12">
        <f t="shared" si="57"/>
      </c>
      <c r="W270" s="12">
        <f t="shared" si="58"/>
      </c>
      <c r="X270" s="12">
        <f t="shared" si="59"/>
      </c>
      <c r="Y270" s="12">
        <f t="shared" si="60"/>
      </c>
      <c r="Z270" s="12">
        <f t="shared" si="61"/>
      </c>
      <c r="AA270" s="12">
        <f t="shared" si="62"/>
      </c>
    </row>
    <row r="271" spans="1:27" ht="12.75" customHeight="1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11">
        <f t="shared" si="63"/>
      </c>
      <c r="M271" s="12">
        <f t="shared" si="48"/>
      </c>
      <c r="N271" s="12">
        <f t="shared" si="49"/>
      </c>
      <c r="O271" s="12">
        <f t="shared" si="50"/>
      </c>
      <c r="P271" s="12">
        <f t="shared" si="51"/>
      </c>
      <c r="Q271" s="12">
        <f t="shared" si="52"/>
      </c>
      <c r="R271" s="12">
        <f t="shared" si="53"/>
      </c>
      <c r="S271" s="12">
        <f t="shared" si="54"/>
      </c>
      <c r="T271" s="12">
        <f t="shared" si="55"/>
      </c>
      <c r="U271" s="12">
        <f t="shared" si="56"/>
      </c>
      <c r="V271" s="12">
        <f t="shared" si="57"/>
      </c>
      <c r="W271" s="12">
        <f t="shared" si="58"/>
      </c>
      <c r="X271" s="12">
        <f t="shared" si="59"/>
      </c>
      <c r="Y271" s="12">
        <f t="shared" si="60"/>
      </c>
      <c r="Z271" s="12">
        <f t="shared" si="61"/>
      </c>
      <c r="AA271" s="12">
        <f t="shared" si="62"/>
      </c>
    </row>
    <row r="272" spans="1:27" ht="12.75" customHeight="1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11">
        <f t="shared" si="63"/>
      </c>
      <c r="M272" s="12">
        <f t="shared" si="48"/>
      </c>
      <c r="N272" s="12">
        <f t="shared" si="49"/>
      </c>
      <c r="O272" s="12">
        <f t="shared" si="50"/>
      </c>
      <c r="P272" s="12">
        <f t="shared" si="51"/>
      </c>
      <c r="Q272" s="12">
        <f t="shared" si="52"/>
      </c>
      <c r="R272" s="12">
        <f t="shared" si="53"/>
      </c>
      <c r="S272" s="12">
        <f t="shared" si="54"/>
      </c>
      <c r="T272" s="12">
        <f t="shared" si="55"/>
      </c>
      <c r="U272" s="12">
        <f t="shared" si="56"/>
      </c>
      <c r="V272" s="12">
        <f t="shared" si="57"/>
      </c>
      <c r="W272" s="12">
        <f t="shared" si="58"/>
      </c>
      <c r="X272" s="12">
        <f t="shared" si="59"/>
      </c>
      <c r="Y272" s="12">
        <f t="shared" si="60"/>
      </c>
      <c r="Z272" s="12">
        <f t="shared" si="61"/>
      </c>
      <c r="AA272" s="12">
        <f t="shared" si="62"/>
      </c>
    </row>
    <row r="273" spans="1:27" ht="12.75" customHeight="1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11">
        <f t="shared" si="63"/>
      </c>
      <c r="M273" s="12">
        <f t="shared" si="48"/>
      </c>
      <c r="N273" s="12">
        <f t="shared" si="49"/>
      </c>
      <c r="O273" s="12">
        <f t="shared" si="50"/>
      </c>
      <c r="P273" s="12">
        <f t="shared" si="51"/>
      </c>
      <c r="Q273" s="12">
        <f t="shared" si="52"/>
      </c>
      <c r="R273" s="12">
        <f t="shared" si="53"/>
      </c>
      <c r="S273" s="12">
        <f t="shared" si="54"/>
      </c>
      <c r="T273" s="12">
        <f t="shared" si="55"/>
      </c>
      <c r="U273" s="12">
        <f t="shared" si="56"/>
      </c>
      <c r="V273" s="12">
        <f t="shared" si="57"/>
      </c>
      <c r="W273" s="12">
        <f t="shared" si="58"/>
      </c>
      <c r="X273" s="12">
        <f t="shared" si="59"/>
      </c>
      <c r="Y273" s="12">
        <f t="shared" si="60"/>
      </c>
      <c r="Z273" s="12">
        <f t="shared" si="61"/>
      </c>
      <c r="AA273" s="12">
        <f t="shared" si="62"/>
      </c>
    </row>
    <row r="274" spans="1:27" ht="12.75" customHeight="1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11">
        <f t="shared" si="63"/>
      </c>
      <c r="M274" s="12">
        <f t="shared" si="48"/>
      </c>
      <c r="N274" s="12">
        <f t="shared" si="49"/>
      </c>
      <c r="O274" s="12">
        <f t="shared" si="50"/>
      </c>
      <c r="P274" s="12">
        <f t="shared" si="51"/>
      </c>
      <c r="Q274" s="12">
        <f t="shared" si="52"/>
      </c>
      <c r="R274" s="12">
        <f t="shared" si="53"/>
      </c>
      <c r="S274" s="12">
        <f t="shared" si="54"/>
      </c>
      <c r="T274" s="12">
        <f t="shared" si="55"/>
      </c>
      <c r="U274" s="12">
        <f t="shared" si="56"/>
      </c>
      <c r="V274" s="12">
        <f t="shared" si="57"/>
      </c>
      <c r="W274" s="12">
        <f t="shared" si="58"/>
      </c>
      <c r="X274" s="12">
        <f t="shared" si="59"/>
      </c>
      <c r="Y274" s="12">
        <f t="shared" si="60"/>
      </c>
      <c r="Z274" s="12">
        <f t="shared" si="61"/>
      </c>
      <c r="AA274" s="12">
        <f t="shared" si="62"/>
      </c>
    </row>
    <row r="275" spans="1:27" ht="12.75" customHeight="1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11">
        <f t="shared" si="63"/>
      </c>
      <c r="M275" s="12">
        <f t="shared" si="48"/>
      </c>
      <c r="N275" s="12">
        <f t="shared" si="49"/>
      </c>
      <c r="O275" s="12">
        <f t="shared" si="50"/>
      </c>
      <c r="P275" s="12">
        <f t="shared" si="51"/>
      </c>
      <c r="Q275" s="12">
        <f t="shared" si="52"/>
      </c>
      <c r="R275" s="12">
        <f t="shared" si="53"/>
      </c>
      <c r="S275" s="12">
        <f t="shared" si="54"/>
      </c>
      <c r="T275" s="12">
        <f t="shared" si="55"/>
      </c>
      <c r="U275" s="12">
        <f t="shared" si="56"/>
      </c>
      <c r="V275" s="12">
        <f t="shared" si="57"/>
      </c>
      <c r="W275" s="12">
        <f t="shared" si="58"/>
      </c>
      <c r="X275" s="12">
        <f t="shared" si="59"/>
      </c>
      <c r="Y275" s="12">
        <f t="shared" si="60"/>
      </c>
      <c r="Z275" s="12">
        <f t="shared" si="61"/>
      </c>
      <c r="AA275" s="12">
        <f t="shared" si="62"/>
      </c>
    </row>
    <row r="276" spans="1:27" ht="12.75" customHeight="1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11">
        <f t="shared" si="63"/>
      </c>
      <c r="M276" s="12">
        <f t="shared" si="48"/>
      </c>
      <c r="N276" s="12">
        <f t="shared" si="49"/>
      </c>
      <c r="O276" s="12">
        <f t="shared" si="50"/>
      </c>
      <c r="P276" s="12">
        <f t="shared" si="51"/>
      </c>
      <c r="Q276" s="12">
        <f t="shared" si="52"/>
      </c>
      <c r="R276" s="12">
        <f t="shared" si="53"/>
      </c>
      <c r="S276" s="12">
        <f t="shared" si="54"/>
      </c>
      <c r="T276" s="12">
        <f t="shared" si="55"/>
      </c>
      <c r="U276" s="12">
        <f t="shared" si="56"/>
      </c>
      <c r="V276" s="12">
        <f t="shared" si="57"/>
      </c>
      <c r="W276" s="12">
        <f t="shared" si="58"/>
      </c>
      <c r="X276" s="12">
        <f t="shared" si="59"/>
      </c>
      <c r="Y276" s="12">
        <f t="shared" si="60"/>
      </c>
      <c r="Z276" s="12">
        <f t="shared" si="61"/>
      </c>
      <c r="AA276" s="12">
        <f t="shared" si="62"/>
      </c>
    </row>
    <row r="277" spans="1:27" ht="12.75" customHeight="1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11">
        <f t="shared" si="63"/>
      </c>
      <c r="M277" s="12">
        <f t="shared" si="48"/>
      </c>
      <c r="N277" s="12">
        <f t="shared" si="49"/>
      </c>
      <c r="O277" s="12">
        <f t="shared" si="50"/>
      </c>
      <c r="P277" s="12">
        <f t="shared" si="51"/>
      </c>
      <c r="Q277" s="12">
        <f t="shared" si="52"/>
      </c>
      <c r="R277" s="12">
        <f t="shared" si="53"/>
      </c>
      <c r="S277" s="12">
        <f t="shared" si="54"/>
      </c>
      <c r="T277" s="12">
        <f t="shared" si="55"/>
      </c>
      <c r="U277" s="12">
        <f t="shared" si="56"/>
      </c>
      <c r="V277" s="12">
        <f t="shared" si="57"/>
      </c>
      <c r="W277" s="12">
        <f t="shared" si="58"/>
      </c>
      <c r="X277" s="12">
        <f t="shared" si="59"/>
      </c>
      <c r="Y277" s="12">
        <f t="shared" si="60"/>
      </c>
      <c r="Z277" s="12">
        <f t="shared" si="61"/>
      </c>
      <c r="AA277" s="12">
        <f t="shared" si="62"/>
      </c>
    </row>
    <row r="278" spans="1:27" ht="12.75" customHeight="1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11">
        <f t="shared" si="63"/>
      </c>
      <c r="M278" s="12">
        <f t="shared" si="48"/>
      </c>
      <c r="N278" s="12">
        <f t="shared" si="49"/>
      </c>
      <c r="O278" s="12">
        <f t="shared" si="50"/>
      </c>
      <c r="P278" s="12">
        <f t="shared" si="51"/>
      </c>
      <c r="Q278" s="12">
        <f t="shared" si="52"/>
      </c>
      <c r="R278" s="12">
        <f t="shared" si="53"/>
      </c>
      <c r="S278" s="12">
        <f t="shared" si="54"/>
      </c>
      <c r="T278" s="12">
        <f t="shared" si="55"/>
      </c>
      <c r="U278" s="12">
        <f t="shared" si="56"/>
      </c>
      <c r="V278" s="12">
        <f t="shared" si="57"/>
      </c>
      <c r="W278" s="12">
        <f t="shared" si="58"/>
      </c>
      <c r="X278" s="12">
        <f t="shared" si="59"/>
      </c>
      <c r="Y278" s="12">
        <f t="shared" si="60"/>
      </c>
      <c r="Z278" s="12">
        <f t="shared" si="61"/>
      </c>
      <c r="AA278" s="12">
        <f t="shared" si="62"/>
      </c>
    </row>
    <row r="279" spans="1:27" ht="12.75" customHeight="1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11">
        <f t="shared" si="63"/>
      </c>
      <c r="M279" s="12">
        <f t="shared" si="48"/>
      </c>
      <c r="N279" s="12">
        <f t="shared" si="49"/>
      </c>
      <c r="O279" s="12">
        <f t="shared" si="50"/>
      </c>
      <c r="P279" s="12">
        <f t="shared" si="51"/>
      </c>
      <c r="Q279" s="12">
        <f t="shared" si="52"/>
      </c>
      <c r="R279" s="12">
        <f t="shared" si="53"/>
      </c>
      <c r="S279" s="12">
        <f t="shared" si="54"/>
      </c>
      <c r="T279" s="12">
        <f t="shared" si="55"/>
      </c>
      <c r="U279" s="12">
        <f t="shared" si="56"/>
      </c>
      <c r="V279" s="12">
        <f t="shared" si="57"/>
      </c>
      <c r="W279" s="12">
        <f t="shared" si="58"/>
      </c>
      <c r="X279" s="12">
        <f t="shared" si="59"/>
      </c>
      <c r="Y279" s="12">
        <f t="shared" si="60"/>
      </c>
      <c r="Z279" s="12">
        <f t="shared" si="61"/>
      </c>
      <c r="AA279" s="12">
        <f t="shared" si="62"/>
      </c>
    </row>
    <row r="280" spans="1:27" ht="12.75" customHeight="1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11">
        <f t="shared" si="63"/>
      </c>
      <c r="M280" s="12">
        <f t="shared" si="48"/>
      </c>
      <c r="N280" s="12">
        <f t="shared" si="49"/>
      </c>
      <c r="O280" s="12">
        <f t="shared" si="50"/>
      </c>
      <c r="P280" s="12">
        <f t="shared" si="51"/>
      </c>
      <c r="Q280" s="12">
        <f t="shared" si="52"/>
      </c>
      <c r="R280" s="12">
        <f t="shared" si="53"/>
      </c>
      <c r="S280" s="12">
        <f t="shared" si="54"/>
      </c>
      <c r="T280" s="12">
        <f t="shared" si="55"/>
      </c>
      <c r="U280" s="12">
        <f t="shared" si="56"/>
      </c>
      <c r="V280" s="12">
        <f t="shared" si="57"/>
      </c>
      <c r="W280" s="12">
        <f t="shared" si="58"/>
      </c>
      <c r="X280" s="12">
        <f t="shared" si="59"/>
      </c>
      <c r="Y280" s="12">
        <f t="shared" si="60"/>
      </c>
      <c r="Z280" s="12">
        <f t="shared" si="61"/>
      </c>
      <c r="AA280" s="12">
        <f t="shared" si="62"/>
      </c>
    </row>
    <row r="281" spans="1:27" ht="12.75" customHeight="1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11">
        <f t="shared" si="63"/>
      </c>
      <c r="M281" s="12">
        <f t="shared" si="48"/>
      </c>
      <c r="N281" s="12">
        <f t="shared" si="49"/>
      </c>
      <c r="O281" s="12">
        <f t="shared" si="50"/>
      </c>
      <c r="P281" s="12">
        <f t="shared" si="51"/>
      </c>
      <c r="Q281" s="12">
        <f t="shared" si="52"/>
      </c>
      <c r="R281" s="12">
        <f t="shared" si="53"/>
      </c>
      <c r="S281" s="12">
        <f t="shared" si="54"/>
      </c>
      <c r="T281" s="12">
        <f t="shared" si="55"/>
      </c>
      <c r="U281" s="12">
        <f t="shared" si="56"/>
      </c>
      <c r="V281" s="12">
        <f t="shared" si="57"/>
      </c>
      <c r="W281" s="12">
        <f t="shared" si="58"/>
      </c>
      <c r="X281" s="12">
        <f t="shared" si="59"/>
      </c>
      <c r="Y281" s="12">
        <f t="shared" si="60"/>
      </c>
      <c r="Z281" s="12">
        <f t="shared" si="61"/>
      </c>
      <c r="AA281" s="12">
        <f t="shared" si="62"/>
      </c>
    </row>
    <row r="282" spans="1:27" ht="12.75" customHeight="1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11">
        <f t="shared" si="63"/>
      </c>
      <c r="M282" s="12">
        <f t="shared" si="48"/>
      </c>
      <c r="N282" s="12">
        <f t="shared" si="49"/>
      </c>
      <c r="O282" s="12">
        <f t="shared" si="50"/>
      </c>
      <c r="P282" s="12">
        <f t="shared" si="51"/>
      </c>
      <c r="Q282" s="12">
        <f t="shared" si="52"/>
      </c>
      <c r="R282" s="12">
        <f t="shared" si="53"/>
      </c>
      <c r="S282" s="12">
        <f t="shared" si="54"/>
      </c>
      <c r="T282" s="12">
        <f t="shared" si="55"/>
      </c>
      <c r="U282" s="12">
        <f t="shared" si="56"/>
      </c>
      <c r="V282" s="12">
        <f t="shared" si="57"/>
      </c>
      <c r="W282" s="12">
        <f t="shared" si="58"/>
      </c>
      <c r="X282" s="12">
        <f t="shared" si="59"/>
      </c>
      <c r="Y282" s="12">
        <f t="shared" si="60"/>
      </c>
      <c r="Z282" s="12">
        <f t="shared" si="61"/>
      </c>
      <c r="AA282" s="12">
        <f t="shared" si="62"/>
      </c>
    </row>
    <row r="283" spans="1:27" ht="12.75" customHeight="1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11">
        <f t="shared" si="63"/>
      </c>
      <c r="M283" s="12">
        <f t="shared" si="48"/>
      </c>
      <c r="N283" s="12">
        <f t="shared" si="49"/>
      </c>
      <c r="O283" s="12">
        <f t="shared" si="50"/>
      </c>
      <c r="P283" s="12">
        <f t="shared" si="51"/>
      </c>
      <c r="Q283" s="12">
        <f t="shared" si="52"/>
      </c>
      <c r="R283" s="12">
        <f t="shared" si="53"/>
      </c>
      <c r="S283" s="12">
        <f t="shared" si="54"/>
      </c>
      <c r="T283" s="12">
        <f t="shared" si="55"/>
      </c>
      <c r="U283" s="12">
        <f t="shared" si="56"/>
      </c>
      <c r="V283" s="12">
        <f t="shared" si="57"/>
      </c>
      <c r="W283" s="12">
        <f t="shared" si="58"/>
      </c>
      <c r="X283" s="12">
        <f t="shared" si="59"/>
      </c>
      <c r="Y283" s="12">
        <f t="shared" si="60"/>
      </c>
      <c r="Z283" s="12">
        <f t="shared" si="61"/>
      </c>
      <c r="AA283" s="12">
        <f t="shared" si="62"/>
      </c>
    </row>
    <row r="284" spans="1:27" ht="12.75" customHeight="1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11">
        <f t="shared" si="63"/>
      </c>
      <c r="M284" s="12">
        <f t="shared" si="48"/>
      </c>
      <c r="N284" s="12">
        <f t="shared" si="49"/>
      </c>
      <c r="O284" s="12">
        <f t="shared" si="50"/>
      </c>
      <c r="P284" s="12">
        <f t="shared" si="51"/>
      </c>
      <c r="Q284" s="12">
        <f t="shared" si="52"/>
      </c>
      <c r="R284" s="12">
        <f t="shared" si="53"/>
      </c>
      <c r="S284" s="12">
        <f t="shared" si="54"/>
      </c>
      <c r="T284" s="12">
        <f t="shared" si="55"/>
      </c>
      <c r="U284" s="12">
        <f t="shared" si="56"/>
      </c>
      <c r="V284" s="12">
        <f t="shared" si="57"/>
      </c>
      <c r="W284" s="12">
        <f t="shared" si="58"/>
      </c>
      <c r="X284" s="12">
        <f t="shared" si="59"/>
      </c>
      <c r="Y284" s="12">
        <f t="shared" si="60"/>
      </c>
      <c r="Z284" s="12">
        <f t="shared" si="61"/>
      </c>
      <c r="AA284" s="12">
        <f t="shared" si="62"/>
      </c>
    </row>
    <row r="285" spans="1:27" ht="12.75" customHeight="1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11">
        <f t="shared" si="63"/>
      </c>
      <c r="M285" s="12">
        <f t="shared" si="48"/>
      </c>
      <c r="N285" s="12">
        <f t="shared" si="49"/>
      </c>
      <c r="O285" s="12">
        <f t="shared" si="50"/>
      </c>
      <c r="P285" s="12">
        <f t="shared" si="51"/>
      </c>
      <c r="Q285" s="12">
        <f t="shared" si="52"/>
      </c>
      <c r="R285" s="12">
        <f t="shared" si="53"/>
      </c>
      <c r="S285" s="12">
        <f t="shared" si="54"/>
      </c>
      <c r="T285" s="12">
        <f t="shared" si="55"/>
      </c>
      <c r="U285" s="12">
        <f t="shared" si="56"/>
      </c>
      <c r="V285" s="12">
        <f t="shared" si="57"/>
      </c>
      <c r="W285" s="12">
        <f t="shared" si="58"/>
      </c>
      <c r="X285" s="12">
        <f t="shared" si="59"/>
      </c>
      <c r="Y285" s="12">
        <f t="shared" si="60"/>
      </c>
      <c r="Z285" s="12">
        <f t="shared" si="61"/>
      </c>
      <c r="AA285" s="12">
        <f t="shared" si="62"/>
      </c>
    </row>
    <row r="286" spans="1:27" ht="12.75" customHeight="1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11">
        <f t="shared" si="63"/>
      </c>
      <c r="M286" s="12">
        <f t="shared" si="48"/>
      </c>
      <c r="N286" s="12">
        <f t="shared" si="49"/>
      </c>
      <c r="O286" s="12">
        <f t="shared" si="50"/>
      </c>
      <c r="P286" s="12">
        <f t="shared" si="51"/>
      </c>
      <c r="Q286" s="12">
        <f t="shared" si="52"/>
      </c>
      <c r="R286" s="12">
        <f t="shared" si="53"/>
      </c>
      <c r="S286" s="12">
        <f t="shared" si="54"/>
      </c>
      <c r="T286" s="12">
        <f t="shared" si="55"/>
      </c>
      <c r="U286" s="12">
        <f t="shared" si="56"/>
      </c>
      <c r="V286" s="12">
        <f t="shared" si="57"/>
      </c>
      <c r="W286" s="12">
        <f t="shared" si="58"/>
      </c>
      <c r="X286" s="12">
        <f t="shared" si="59"/>
      </c>
      <c r="Y286" s="12">
        <f t="shared" si="60"/>
      </c>
      <c r="Z286" s="12">
        <f t="shared" si="61"/>
      </c>
      <c r="AA286" s="12">
        <f t="shared" si="62"/>
      </c>
    </row>
    <row r="287" spans="1:27" ht="12.75" customHeight="1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11">
        <f t="shared" si="63"/>
      </c>
      <c r="M287" s="12">
        <f t="shared" si="48"/>
      </c>
      <c r="N287" s="12">
        <f t="shared" si="49"/>
      </c>
      <c r="O287" s="12">
        <f t="shared" si="50"/>
      </c>
      <c r="P287" s="12">
        <f t="shared" si="51"/>
      </c>
      <c r="Q287" s="12">
        <f t="shared" si="52"/>
      </c>
      <c r="R287" s="12">
        <f t="shared" si="53"/>
      </c>
      <c r="S287" s="12">
        <f t="shared" si="54"/>
      </c>
      <c r="T287" s="12">
        <f t="shared" si="55"/>
      </c>
      <c r="U287" s="12">
        <f t="shared" si="56"/>
      </c>
      <c r="V287" s="12">
        <f t="shared" si="57"/>
      </c>
      <c r="W287" s="12">
        <f t="shared" si="58"/>
      </c>
      <c r="X287" s="12">
        <f t="shared" si="59"/>
      </c>
      <c r="Y287" s="12">
        <f t="shared" si="60"/>
      </c>
      <c r="Z287" s="12">
        <f t="shared" si="61"/>
      </c>
      <c r="AA287" s="12">
        <f t="shared" si="62"/>
      </c>
    </row>
    <row r="288" spans="1:27" ht="12.75" customHeight="1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11">
        <f t="shared" si="63"/>
      </c>
      <c r="M288" s="12">
        <f t="shared" si="48"/>
      </c>
      <c r="N288" s="12">
        <f t="shared" si="49"/>
      </c>
      <c r="O288" s="12">
        <f t="shared" si="50"/>
      </c>
      <c r="P288" s="12">
        <f t="shared" si="51"/>
      </c>
      <c r="Q288" s="12">
        <f t="shared" si="52"/>
      </c>
      <c r="R288" s="12">
        <f t="shared" si="53"/>
      </c>
      <c r="S288" s="12">
        <f t="shared" si="54"/>
      </c>
      <c r="T288" s="12">
        <f t="shared" si="55"/>
      </c>
      <c r="U288" s="12">
        <f t="shared" si="56"/>
      </c>
      <c r="V288" s="12">
        <f t="shared" si="57"/>
      </c>
      <c r="W288" s="12">
        <f t="shared" si="58"/>
      </c>
      <c r="X288" s="12">
        <f t="shared" si="59"/>
      </c>
      <c r="Y288" s="12">
        <f t="shared" si="60"/>
      </c>
      <c r="Z288" s="12">
        <f t="shared" si="61"/>
      </c>
      <c r="AA288" s="12">
        <f t="shared" si="62"/>
      </c>
    </row>
    <row r="289" spans="1:27" ht="12.75" customHeight="1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11">
        <f t="shared" si="63"/>
      </c>
      <c r="M289" s="12">
        <f t="shared" si="48"/>
      </c>
      <c r="N289" s="12">
        <f t="shared" si="49"/>
      </c>
      <c r="O289" s="12">
        <f t="shared" si="50"/>
      </c>
      <c r="P289" s="12">
        <f t="shared" si="51"/>
      </c>
      <c r="Q289" s="12">
        <f t="shared" si="52"/>
      </c>
      <c r="R289" s="12">
        <f t="shared" si="53"/>
      </c>
      <c r="S289" s="12">
        <f t="shared" si="54"/>
      </c>
      <c r="T289" s="12">
        <f t="shared" si="55"/>
      </c>
      <c r="U289" s="12">
        <f t="shared" si="56"/>
      </c>
      <c r="V289" s="12">
        <f t="shared" si="57"/>
      </c>
      <c r="W289" s="12">
        <f t="shared" si="58"/>
      </c>
      <c r="X289" s="12">
        <f t="shared" si="59"/>
      </c>
      <c r="Y289" s="12">
        <f t="shared" si="60"/>
      </c>
      <c r="Z289" s="12">
        <f t="shared" si="61"/>
      </c>
      <c r="AA289" s="12">
        <f t="shared" si="62"/>
      </c>
    </row>
    <row r="290" spans="1:27" ht="12.75" customHeight="1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11">
        <f t="shared" si="63"/>
      </c>
      <c r="M290" s="12">
        <f t="shared" si="48"/>
      </c>
      <c r="N290" s="12">
        <f t="shared" si="49"/>
      </c>
      <c r="O290" s="12">
        <f t="shared" si="50"/>
      </c>
      <c r="P290" s="12">
        <f t="shared" si="51"/>
      </c>
      <c r="Q290" s="12">
        <f t="shared" si="52"/>
      </c>
      <c r="R290" s="12">
        <f t="shared" si="53"/>
      </c>
      <c r="S290" s="12">
        <f t="shared" si="54"/>
      </c>
      <c r="T290" s="12">
        <f t="shared" si="55"/>
      </c>
      <c r="U290" s="12">
        <f t="shared" si="56"/>
      </c>
      <c r="V290" s="12">
        <f t="shared" si="57"/>
      </c>
      <c r="W290" s="12">
        <f t="shared" si="58"/>
      </c>
      <c r="X290" s="12">
        <f t="shared" si="59"/>
      </c>
      <c r="Y290" s="12">
        <f t="shared" si="60"/>
      </c>
      <c r="Z290" s="12">
        <f t="shared" si="61"/>
      </c>
      <c r="AA290" s="12">
        <f t="shared" si="62"/>
      </c>
    </row>
    <row r="291" spans="1:27" ht="12.75" customHeight="1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11">
        <f t="shared" si="63"/>
      </c>
      <c r="M291" s="12">
        <f t="shared" si="48"/>
      </c>
      <c r="N291" s="12">
        <f t="shared" si="49"/>
      </c>
      <c r="O291" s="12">
        <f t="shared" si="50"/>
      </c>
      <c r="P291" s="12">
        <f t="shared" si="51"/>
      </c>
      <c r="Q291" s="12">
        <f t="shared" si="52"/>
      </c>
      <c r="R291" s="12">
        <f t="shared" si="53"/>
      </c>
      <c r="S291" s="12">
        <f t="shared" si="54"/>
      </c>
      <c r="T291" s="12">
        <f t="shared" si="55"/>
      </c>
      <c r="U291" s="12">
        <f t="shared" si="56"/>
      </c>
      <c r="V291" s="12">
        <f t="shared" si="57"/>
      </c>
      <c r="W291" s="12">
        <f t="shared" si="58"/>
      </c>
      <c r="X291" s="12">
        <f t="shared" si="59"/>
      </c>
      <c r="Y291" s="12">
        <f t="shared" si="60"/>
      </c>
      <c r="Z291" s="12">
        <f t="shared" si="61"/>
      </c>
      <c r="AA291" s="12">
        <f t="shared" si="62"/>
      </c>
    </row>
    <row r="292" spans="1:27" ht="12.75" customHeight="1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11">
        <f t="shared" si="63"/>
      </c>
      <c r="M292" s="12">
        <f t="shared" si="48"/>
      </c>
      <c r="N292" s="12">
        <f t="shared" si="49"/>
      </c>
      <c r="O292" s="12">
        <f t="shared" si="50"/>
      </c>
      <c r="P292" s="12">
        <f t="shared" si="51"/>
      </c>
      <c r="Q292" s="12">
        <f t="shared" si="52"/>
      </c>
      <c r="R292" s="12">
        <f t="shared" si="53"/>
      </c>
      <c r="S292" s="12">
        <f t="shared" si="54"/>
      </c>
      <c r="T292" s="12">
        <f t="shared" si="55"/>
      </c>
      <c r="U292" s="12">
        <f t="shared" si="56"/>
      </c>
      <c r="V292" s="12">
        <f t="shared" si="57"/>
      </c>
      <c r="W292" s="12">
        <f t="shared" si="58"/>
      </c>
      <c r="X292" s="12">
        <f t="shared" si="59"/>
      </c>
      <c r="Y292" s="12">
        <f t="shared" si="60"/>
      </c>
      <c r="Z292" s="12">
        <f t="shared" si="61"/>
      </c>
      <c r="AA292" s="12">
        <f t="shared" si="62"/>
      </c>
    </row>
    <row r="293" spans="1:27" ht="12.75" customHeight="1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11">
        <f t="shared" si="63"/>
      </c>
      <c r="M293" s="12">
        <f t="shared" si="48"/>
      </c>
      <c r="N293" s="12">
        <f t="shared" si="49"/>
      </c>
      <c r="O293" s="12">
        <f t="shared" si="50"/>
      </c>
      <c r="P293" s="12">
        <f t="shared" si="51"/>
      </c>
      <c r="Q293" s="12">
        <f t="shared" si="52"/>
      </c>
      <c r="R293" s="12">
        <f t="shared" si="53"/>
      </c>
      <c r="S293" s="12">
        <f t="shared" si="54"/>
      </c>
      <c r="T293" s="12">
        <f t="shared" si="55"/>
      </c>
      <c r="U293" s="12">
        <f t="shared" si="56"/>
      </c>
      <c r="V293" s="12">
        <f t="shared" si="57"/>
      </c>
      <c r="W293" s="12">
        <f t="shared" si="58"/>
      </c>
      <c r="X293" s="12">
        <f t="shared" si="59"/>
      </c>
      <c r="Y293" s="12">
        <f t="shared" si="60"/>
      </c>
      <c r="Z293" s="12">
        <f t="shared" si="61"/>
      </c>
      <c r="AA293" s="12">
        <f t="shared" si="62"/>
      </c>
    </row>
    <row r="294" spans="1:27" ht="12.75" customHeight="1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11">
        <f t="shared" si="63"/>
      </c>
      <c r="M294" s="12">
        <f t="shared" si="48"/>
      </c>
      <c r="N294" s="12">
        <f t="shared" si="49"/>
      </c>
      <c r="O294" s="12">
        <f t="shared" si="50"/>
      </c>
      <c r="P294" s="12">
        <f t="shared" si="51"/>
      </c>
      <c r="Q294" s="12">
        <f t="shared" si="52"/>
      </c>
      <c r="R294" s="12">
        <f t="shared" si="53"/>
      </c>
      <c r="S294" s="12">
        <f t="shared" si="54"/>
      </c>
      <c r="T294" s="12">
        <f t="shared" si="55"/>
      </c>
      <c r="U294" s="12">
        <f t="shared" si="56"/>
      </c>
      <c r="V294" s="12">
        <f t="shared" si="57"/>
      </c>
      <c r="W294" s="12">
        <f t="shared" si="58"/>
      </c>
      <c r="X294" s="12">
        <f t="shared" si="59"/>
      </c>
      <c r="Y294" s="12">
        <f t="shared" si="60"/>
      </c>
      <c r="Z294" s="12">
        <f t="shared" si="61"/>
      </c>
      <c r="AA294" s="12">
        <f t="shared" si="62"/>
      </c>
    </row>
    <row r="295" spans="1:27" ht="12.75" customHeight="1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11">
        <f t="shared" si="63"/>
      </c>
      <c r="M295" s="12">
        <f t="shared" si="48"/>
      </c>
      <c r="N295" s="12">
        <f t="shared" si="49"/>
      </c>
      <c r="O295" s="12">
        <f t="shared" si="50"/>
      </c>
      <c r="P295" s="12">
        <f t="shared" si="51"/>
      </c>
      <c r="Q295" s="12">
        <f t="shared" si="52"/>
      </c>
      <c r="R295" s="12">
        <f t="shared" si="53"/>
      </c>
      <c r="S295" s="12">
        <f t="shared" si="54"/>
      </c>
      <c r="T295" s="12">
        <f t="shared" si="55"/>
      </c>
      <c r="U295" s="12">
        <f t="shared" si="56"/>
      </c>
      <c r="V295" s="12">
        <f t="shared" si="57"/>
      </c>
      <c r="W295" s="12">
        <f t="shared" si="58"/>
      </c>
      <c r="X295" s="12">
        <f t="shared" si="59"/>
      </c>
      <c r="Y295" s="12">
        <f t="shared" si="60"/>
      </c>
      <c r="Z295" s="12">
        <f t="shared" si="61"/>
      </c>
      <c r="AA295" s="12">
        <f t="shared" si="62"/>
      </c>
    </row>
    <row r="296" spans="1:27" ht="12.75" customHeight="1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11">
        <f t="shared" si="63"/>
      </c>
      <c r="M296" s="12">
        <f t="shared" si="48"/>
      </c>
      <c r="N296" s="12">
        <f t="shared" si="49"/>
      </c>
      <c r="O296" s="12">
        <f t="shared" si="50"/>
      </c>
      <c r="P296" s="12">
        <f t="shared" si="51"/>
      </c>
      <c r="Q296" s="12">
        <f t="shared" si="52"/>
      </c>
      <c r="R296" s="12">
        <f t="shared" si="53"/>
      </c>
      <c r="S296" s="12">
        <f t="shared" si="54"/>
      </c>
      <c r="T296" s="12">
        <f t="shared" si="55"/>
      </c>
      <c r="U296" s="12">
        <f t="shared" si="56"/>
      </c>
      <c r="V296" s="12">
        <f t="shared" si="57"/>
      </c>
      <c r="W296" s="12">
        <f t="shared" si="58"/>
      </c>
      <c r="X296" s="12">
        <f t="shared" si="59"/>
      </c>
      <c r="Y296" s="12">
        <f t="shared" si="60"/>
      </c>
      <c r="Z296" s="12">
        <f t="shared" si="61"/>
      </c>
      <c r="AA296" s="12">
        <f t="shared" si="62"/>
      </c>
    </row>
    <row r="297" spans="1:27" ht="12.75" customHeight="1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11">
        <f t="shared" si="63"/>
      </c>
      <c r="M297" s="12">
        <f t="shared" si="48"/>
      </c>
      <c r="N297" s="12">
        <f t="shared" si="49"/>
      </c>
      <c r="O297" s="12">
        <f t="shared" si="50"/>
      </c>
      <c r="P297" s="12">
        <f t="shared" si="51"/>
      </c>
      <c r="Q297" s="12">
        <f t="shared" si="52"/>
      </c>
      <c r="R297" s="12">
        <f t="shared" si="53"/>
      </c>
      <c r="S297" s="12">
        <f t="shared" si="54"/>
      </c>
      <c r="T297" s="12">
        <f t="shared" si="55"/>
      </c>
      <c r="U297" s="12">
        <f t="shared" si="56"/>
      </c>
      <c r="V297" s="12">
        <f t="shared" si="57"/>
      </c>
      <c r="W297" s="12">
        <f t="shared" si="58"/>
      </c>
      <c r="X297" s="12">
        <f t="shared" si="59"/>
      </c>
      <c r="Y297" s="12">
        <f t="shared" si="60"/>
      </c>
      <c r="Z297" s="12">
        <f t="shared" si="61"/>
      </c>
      <c r="AA297" s="12">
        <f t="shared" si="62"/>
      </c>
    </row>
    <row r="298" spans="1:27" ht="12.75" customHeight="1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11">
        <f t="shared" si="63"/>
      </c>
      <c r="M298" s="12">
        <f t="shared" si="48"/>
      </c>
      <c r="N298" s="12">
        <f t="shared" si="49"/>
      </c>
      <c r="O298" s="12">
        <f t="shared" si="50"/>
      </c>
      <c r="P298" s="12">
        <f t="shared" si="51"/>
      </c>
      <c r="Q298" s="12">
        <f t="shared" si="52"/>
      </c>
      <c r="R298" s="12">
        <f t="shared" si="53"/>
      </c>
      <c r="S298" s="12">
        <f t="shared" si="54"/>
      </c>
      <c r="T298" s="12">
        <f t="shared" si="55"/>
      </c>
      <c r="U298" s="12">
        <f t="shared" si="56"/>
      </c>
      <c r="V298" s="12">
        <f t="shared" si="57"/>
      </c>
      <c r="W298" s="12">
        <f t="shared" si="58"/>
      </c>
      <c r="X298" s="12">
        <f t="shared" si="59"/>
      </c>
      <c r="Y298" s="12">
        <f t="shared" si="60"/>
      </c>
      <c r="Z298" s="12">
        <f t="shared" si="61"/>
      </c>
      <c r="AA298" s="12">
        <f t="shared" si="62"/>
      </c>
    </row>
    <row r="299" spans="1:27" ht="12.75" customHeight="1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11">
        <f t="shared" si="63"/>
      </c>
      <c r="M299" s="12">
        <f t="shared" si="48"/>
      </c>
      <c r="N299" s="12">
        <f t="shared" si="49"/>
      </c>
      <c r="O299" s="12">
        <f t="shared" si="50"/>
      </c>
      <c r="P299" s="12">
        <f t="shared" si="51"/>
      </c>
      <c r="Q299" s="12">
        <f t="shared" si="52"/>
      </c>
      <c r="R299" s="12">
        <f t="shared" si="53"/>
      </c>
      <c r="S299" s="12">
        <f t="shared" si="54"/>
      </c>
      <c r="T299" s="12">
        <f t="shared" si="55"/>
      </c>
      <c r="U299" s="12">
        <f t="shared" si="56"/>
      </c>
      <c r="V299" s="12">
        <f t="shared" si="57"/>
      </c>
      <c r="W299" s="12">
        <f t="shared" si="58"/>
      </c>
      <c r="X299" s="12">
        <f t="shared" si="59"/>
      </c>
      <c r="Y299" s="12">
        <f t="shared" si="60"/>
      </c>
      <c r="Z299" s="12">
        <f t="shared" si="61"/>
      </c>
      <c r="AA299" s="12">
        <f t="shared" si="62"/>
      </c>
    </row>
    <row r="300" spans="1:27" ht="12.75" customHeight="1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11">
        <f t="shared" si="63"/>
      </c>
      <c r="M300" s="12">
        <f t="shared" si="48"/>
      </c>
      <c r="N300" s="12">
        <f t="shared" si="49"/>
      </c>
      <c r="O300" s="12">
        <f t="shared" si="50"/>
      </c>
      <c r="P300" s="12">
        <f t="shared" si="51"/>
      </c>
      <c r="Q300" s="12">
        <f t="shared" si="52"/>
      </c>
      <c r="R300" s="12">
        <f t="shared" si="53"/>
      </c>
      <c r="S300" s="12">
        <f t="shared" si="54"/>
      </c>
      <c r="T300" s="12">
        <f t="shared" si="55"/>
      </c>
      <c r="U300" s="12">
        <f t="shared" si="56"/>
      </c>
      <c r="V300" s="12">
        <f t="shared" si="57"/>
      </c>
      <c r="W300" s="12">
        <f t="shared" si="58"/>
      </c>
      <c r="X300" s="12">
        <f t="shared" si="59"/>
      </c>
      <c r="Y300" s="12">
        <f t="shared" si="60"/>
      </c>
      <c r="Z300" s="12">
        <f t="shared" si="61"/>
      </c>
      <c r="AA300" s="12">
        <f t="shared" si="62"/>
      </c>
    </row>
    <row r="301" spans="1:27" ht="12.75" customHeight="1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11">
        <f t="shared" si="63"/>
      </c>
      <c r="M301" s="12">
        <f t="shared" si="48"/>
      </c>
      <c r="N301" s="12">
        <f t="shared" si="49"/>
      </c>
      <c r="O301" s="12">
        <f t="shared" si="50"/>
      </c>
      <c r="P301" s="12">
        <f t="shared" si="51"/>
      </c>
      <c r="Q301" s="12">
        <f t="shared" si="52"/>
      </c>
      <c r="R301" s="12">
        <f t="shared" si="53"/>
      </c>
      <c r="S301" s="12">
        <f t="shared" si="54"/>
      </c>
      <c r="T301" s="12">
        <f t="shared" si="55"/>
      </c>
      <c r="U301" s="12">
        <f t="shared" si="56"/>
      </c>
      <c r="V301" s="12">
        <f t="shared" si="57"/>
      </c>
      <c r="W301" s="12">
        <f t="shared" si="58"/>
      </c>
      <c r="X301" s="12">
        <f t="shared" si="59"/>
      </c>
      <c r="Y301" s="12">
        <f t="shared" si="60"/>
      </c>
      <c r="Z301" s="12">
        <f t="shared" si="61"/>
      </c>
      <c r="AA301" s="12">
        <f t="shared" si="62"/>
      </c>
    </row>
    <row r="302" spans="1:27" ht="12.75" customHeight="1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11">
        <f t="shared" si="63"/>
      </c>
      <c r="M302" s="12">
        <f aca="true" t="shared" si="64" ref="M302:M365">IF(B302=1,"One",IF(B302=2,"TwoNew",IF(B302=3,"Three",IF(B302=4,"Four",IF(B302=5,"Five",IF(B302=6,"Six",IF(B302=7,"Seven","")))))))</f>
      </c>
      <c r="N302" s="12">
        <f aca="true" t="shared" si="65" ref="N302:N365">IF(B302=8,"Eight",IF(B302=9,"Nine",""))</f>
      </c>
      <c r="O302" s="12">
        <f aca="true" t="shared" si="66" ref="O302:O365">IF(LEN(M302)&gt;0,M302,N302)</f>
      </c>
      <c r="P302" s="12">
        <f aca="true" t="shared" si="67" ref="P302:P365">IF(OR(B302=6,B302=7),"FT_8",IF(OR(C302=17,C302=18),"FT_1",IF(C302=24,"FT_24",IF(C302=29,"FT_3",IF(LEN(B302)&gt;0,"Financing","")))))</f>
      </c>
      <c r="Q302" s="12">
        <f aca="true" t="shared" si="68" ref="Q302:Q365">IF(OR(AND(B302&gt;=1,B302&lt;=5),B302=8,B302=9),"Yes",IF(B302=0,"","No"))</f>
      </c>
      <c r="R302" s="12">
        <f aca="true" t="shared" si="69" ref="R302:R365">IF(AND(D302=11,B302&lt;&gt;4,C302&lt;&gt;26),"Financing Type 11 must have funding type 4 and source 26, ","")</f>
      </c>
      <c r="S302" s="12">
        <f aca="true" t="shared" si="70" ref="S302:S365">IF(AND(LEN(B302)&gt;0,E302&lt;1),"Amount must be greater than 0, ",IF(AND(LEN(B302)&gt;0,C302=29,E302&lt;&gt;10500),"Project Reinvest must equal $10,500, ",""))</f>
      </c>
      <c r="T302" s="12">
        <f aca="true" t="shared" si="71" ref="T302:T365">IF(OR(H302&lt;0,H302&gt;0.25),"Rate should be between 0 and 25%, ","")</f>
      </c>
      <c r="U302" s="12">
        <f aca="true" t="shared" si="72" ref="U302:U365">IF(AND(LEN(B302)&gt;0,I302&lt;0),"Term Not Valid, ","")</f>
      </c>
      <c r="V302" s="12">
        <f aca="true" t="shared" si="73" ref="V302:V365">IF(AND(B302=1,OR(D302&lt;=0,D302&gt;=5)),"Funding type 1, Financing should be 1-5, ","")</f>
      </c>
      <c r="W302" s="12">
        <f aca="true" t="shared" si="74" ref="W302:W365">IF(AND(OR(B302=1,B302=5),F302=3),"Funding Type 1 or 5 should not have underwriting role of 3, ","")</f>
      </c>
      <c r="X302" s="12">
        <f aca="true" t="shared" si="75" ref="X302:X365">IF(AND(OR(B302=1,B302=5),F302=4),"Funding Type 1 or 5 should not have Origination role of 4, ","")</f>
      </c>
      <c r="Y302" s="12">
        <f aca="true" t="shared" si="76" ref="Y302:Y365">IF(H302&gt;0.12,"Rate is considered high, verify, ","")</f>
      </c>
      <c r="Z302" s="12">
        <f aca="true" t="shared" si="77" ref="Z302:Z365">IF(AND(D302=1,OR(I302&lt;60,I302&gt;480)),"Tern for Financing type 1 should be between 60 and 480 months, ",IF(AND(AND(D302&gt;=2,D302&lt;=5),I302&gt;480),"Financing types 2-5 should have term less than 480, ",""))</f>
      </c>
      <c r="AA302" s="12">
        <f aca="true" t="shared" si="78" ref="AA302:AA365">IF(AND(D302=1,K302="Yes"),"1st mortgages are typically not forgivable, please verify","")</f>
      </c>
    </row>
    <row r="303" spans="1:27" ht="12.75" customHeight="1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11">
        <f aca="true" t="shared" si="79" ref="L303:L366">CONCATENATE(R303,S303,T303,U303,V303,W303,X303,Y303,Z303,AA303)</f>
      </c>
      <c r="M303" s="12">
        <f t="shared" si="64"/>
      </c>
      <c r="N303" s="12">
        <f t="shared" si="65"/>
      </c>
      <c r="O303" s="12">
        <f t="shared" si="66"/>
      </c>
      <c r="P303" s="12">
        <f t="shared" si="67"/>
      </c>
      <c r="Q303" s="12">
        <f t="shared" si="68"/>
      </c>
      <c r="R303" s="12">
        <f t="shared" si="69"/>
      </c>
      <c r="S303" s="12">
        <f t="shared" si="70"/>
      </c>
      <c r="T303" s="12">
        <f t="shared" si="71"/>
      </c>
      <c r="U303" s="12">
        <f t="shared" si="72"/>
      </c>
      <c r="V303" s="12">
        <f t="shared" si="73"/>
      </c>
      <c r="W303" s="12">
        <f t="shared" si="74"/>
      </c>
      <c r="X303" s="12">
        <f t="shared" si="75"/>
      </c>
      <c r="Y303" s="12">
        <f t="shared" si="76"/>
      </c>
      <c r="Z303" s="12">
        <f t="shared" si="77"/>
      </c>
      <c r="AA303" s="12">
        <f t="shared" si="78"/>
      </c>
    </row>
    <row r="304" spans="1:27" ht="12.75" customHeight="1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11">
        <f t="shared" si="79"/>
      </c>
      <c r="M304" s="12">
        <f t="shared" si="64"/>
      </c>
      <c r="N304" s="12">
        <f t="shared" si="65"/>
      </c>
      <c r="O304" s="12">
        <f t="shared" si="66"/>
      </c>
      <c r="P304" s="12">
        <f t="shared" si="67"/>
      </c>
      <c r="Q304" s="12">
        <f t="shared" si="68"/>
      </c>
      <c r="R304" s="12">
        <f t="shared" si="69"/>
      </c>
      <c r="S304" s="12">
        <f t="shared" si="70"/>
      </c>
      <c r="T304" s="12">
        <f t="shared" si="71"/>
      </c>
      <c r="U304" s="12">
        <f t="shared" si="72"/>
      </c>
      <c r="V304" s="12">
        <f t="shared" si="73"/>
      </c>
      <c r="W304" s="12">
        <f t="shared" si="74"/>
      </c>
      <c r="X304" s="12">
        <f t="shared" si="75"/>
      </c>
      <c r="Y304" s="12">
        <f t="shared" si="76"/>
      </c>
      <c r="Z304" s="12">
        <f t="shared" si="77"/>
      </c>
      <c r="AA304" s="12">
        <f t="shared" si="78"/>
      </c>
    </row>
    <row r="305" spans="1:27" ht="12.75" customHeight="1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11">
        <f t="shared" si="79"/>
      </c>
      <c r="M305" s="12">
        <f t="shared" si="64"/>
      </c>
      <c r="N305" s="12">
        <f t="shared" si="65"/>
      </c>
      <c r="O305" s="12">
        <f t="shared" si="66"/>
      </c>
      <c r="P305" s="12">
        <f t="shared" si="67"/>
      </c>
      <c r="Q305" s="12">
        <f t="shared" si="68"/>
      </c>
      <c r="R305" s="12">
        <f t="shared" si="69"/>
      </c>
      <c r="S305" s="12">
        <f t="shared" si="70"/>
      </c>
      <c r="T305" s="12">
        <f t="shared" si="71"/>
      </c>
      <c r="U305" s="12">
        <f t="shared" si="72"/>
      </c>
      <c r="V305" s="12">
        <f t="shared" si="73"/>
      </c>
      <c r="W305" s="12">
        <f t="shared" si="74"/>
      </c>
      <c r="X305" s="12">
        <f t="shared" si="75"/>
      </c>
      <c r="Y305" s="12">
        <f t="shared" si="76"/>
      </c>
      <c r="Z305" s="12">
        <f t="shared" si="77"/>
      </c>
      <c r="AA305" s="12">
        <f t="shared" si="78"/>
      </c>
    </row>
    <row r="306" spans="1:27" ht="12.75" customHeight="1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11">
        <f t="shared" si="79"/>
      </c>
      <c r="M306" s="12">
        <f t="shared" si="64"/>
      </c>
      <c r="N306" s="12">
        <f t="shared" si="65"/>
      </c>
      <c r="O306" s="12">
        <f t="shared" si="66"/>
      </c>
      <c r="P306" s="12">
        <f t="shared" si="67"/>
      </c>
      <c r="Q306" s="12">
        <f t="shared" si="68"/>
      </c>
      <c r="R306" s="12">
        <f t="shared" si="69"/>
      </c>
      <c r="S306" s="12">
        <f t="shared" si="70"/>
      </c>
      <c r="T306" s="12">
        <f t="shared" si="71"/>
      </c>
      <c r="U306" s="12">
        <f t="shared" si="72"/>
      </c>
      <c r="V306" s="12">
        <f t="shared" si="73"/>
      </c>
      <c r="W306" s="12">
        <f t="shared" si="74"/>
      </c>
      <c r="X306" s="12">
        <f t="shared" si="75"/>
      </c>
      <c r="Y306" s="12">
        <f t="shared" si="76"/>
      </c>
      <c r="Z306" s="12">
        <f t="shared" si="77"/>
      </c>
      <c r="AA306" s="12">
        <f t="shared" si="78"/>
      </c>
    </row>
    <row r="307" spans="1:27" ht="12.75" customHeight="1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11">
        <f t="shared" si="79"/>
      </c>
      <c r="M307" s="12">
        <f t="shared" si="64"/>
      </c>
      <c r="N307" s="12">
        <f t="shared" si="65"/>
      </c>
      <c r="O307" s="12">
        <f t="shared" si="66"/>
      </c>
      <c r="P307" s="12">
        <f t="shared" si="67"/>
      </c>
      <c r="Q307" s="12">
        <f t="shared" si="68"/>
      </c>
      <c r="R307" s="12">
        <f t="shared" si="69"/>
      </c>
      <c r="S307" s="12">
        <f t="shared" si="70"/>
      </c>
      <c r="T307" s="12">
        <f t="shared" si="71"/>
      </c>
      <c r="U307" s="12">
        <f t="shared" si="72"/>
      </c>
      <c r="V307" s="12">
        <f t="shared" si="73"/>
      </c>
      <c r="W307" s="12">
        <f t="shared" si="74"/>
      </c>
      <c r="X307" s="12">
        <f t="shared" si="75"/>
      </c>
      <c r="Y307" s="12">
        <f t="shared" si="76"/>
      </c>
      <c r="Z307" s="12">
        <f t="shared" si="77"/>
      </c>
      <c r="AA307" s="12">
        <f t="shared" si="78"/>
      </c>
    </row>
    <row r="308" spans="1:27" ht="12.75" customHeight="1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11">
        <f t="shared" si="79"/>
      </c>
      <c r="M308" s="12">
        <f t="shared" si="64"/>
      </c>
      <c r="N308" s="12">
        <f t="shared" si="65"/>
      </c>
      <c r="O308" s="12">
        <f t="shared" si="66"/>
      </c>
      <c r="P308" s="12">
        <f t="shared" si="67"/>
      </c>
      <c r="Q308" s="12">
        <f t="shared" si="68"/>
      </c>
      <c r="R308" s="12">
        <f t="shared" si="69"/>
      </c>
      <c r="S308" s="12">
        <f t="shared" si="70"/>
      </c>
      <c r="T308" s="12">
        <f t="shared" si="71"/>
      </c>
      <c r="U308" s="12">
        <f t="shared" si="72"/>
      </c>
      <c r="V308" s="12">
        <f t="shared" si="73"/>
      </c>
      <c r="W308" s="12">
        <f t="shared" si="74"/>
      </c>
      <c r="X308" s="12">
        <f t="shared" si="75"/>
      </c>
      <c r="Y308" s="12">
        <f t="shared" si="76"/>
      </c>
      <c r="Z308" s="12">
        <f t="shared" si="77"/>
      </c>
      <c r="AA308" s="12">
        <f t="shared" si="78"/>
      </c>
    </row>
    <row r="309" spans="1:27" ht="12.75" customHeight="1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11">
        <f t="shared" si="79"/>
      </c>
      <c r="M309" s="12">
        <f t="shared" si="64"/>
      </c>
      <c r="N309" s="12">
        <f t="shared" si="65"/>
      </c>
      <c r="O309" s="12">
        <f t="shared" si="66"/>
      </c>
      <c r="P309" s="12">
        <f t="shared" si="67"/>
      </c>
      <c r="Q309" s="12">
        <f t="shared" si="68"/>
      </c>
      <c r="R309" s="12">
        <f t="shared" si="69"/>
      </c>
      <c r="S309" s="12">
        <f t="shared" si="70"/>
      </c>
      <c r="T309" s="12">
        <f t="shared" si="71"/>
      </c>
      <c r="U309" s="12">
        <f t="shared" si="72"/>
      </c>
      <c r="V309" s="12">
        <f t="shared" si="73"/>
      </c>
      <c r="W309" s="12">
        <f t="shared" si="74"/>
      </c>
      <c r="X309" s="12">
        <f t="shared" si="75"/>
      </c>
      <c r="Y309" s="12">
        <f t="shared" si="76"/>
      </c>
      <c r="Z309" s="12">
        <f t="shared" si="77"/>
      </c>
      <c r="AA309" s="12">
        <f t="shared" si="78"/>
      </c>
    </row>
    <row r="310" spans="1:27" ht="12.75" customHeight="1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11">
        <f t="shared" si="79"/>
      </c>
      <c r="M310" s="12">
        <f t="shared" si="64"/>
      </c>
      <c r="N310" s="12">
        <f t="shared" si="65"/>
      </c>
      <c r="O310" s="12">
        <f t="shared" si="66"/>
      </c>
      <c r="P310" s="12">
        <f t="shared" si="67"/>
      </c>
      <c r="Q310" s="12">
        <f t="shared" si="68"/>
      </c>
      <c r="R310" s="12">
        <f t="shared" si="69"/>
      </c>
      <c r="S310" s="12">
        <f t="shared" si="70"/>
      </c>
      <c r="T310" s="12">
        <f t="shared" si="71"/>
      </c>
      <c r="U310" s="12">
        <f t="shared" si="72"/>
      </c>
      <c r="V310" s="12">
        <f t="shared" si="73"/>
      </c>
      <c r="W310" s="12">
        <f t="shared" si="74"/>
      </c>
      <c r="X310" s="12">
        <f t="shared" si="75"/>
      </c>
      <c r="Y310" s="12">
        <f t="shared" si="76"/>
      </c>
      <c r="Z310" s="12">
        <f t="shared" si="77"/>
      </c>
      <c r="AA310" s="12">
        <f t="shared" si="78"/>
      </c>
    </row>
    <row r="311" spans="1:27" ht="12.75" customHeight="1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11">
        <f t="shared" si="79"/>
      </c>
      <c r="M311" s="12">
        <f t="shared" si="64"/>
      </c>
      <c r="N311" s="12">
        <f t="shared" si="65"/>
      </c>
      <c r="O311" s="12">
        <f t="shared" si="66"/>
      </c>
      <c r="P311" s="12">
        <f t="shared" si="67"/>
      </c>
      <c r="Q311" s="12">
        <f t="shared" si="68"/>
      </c>
      <c r="R311" s="12">
        <f t="shared" si="69"/>
      </c>
      <c r="S311" s="12">
        <f t="shared" si="70"/>
      </c>
      <c r="T311" s="12">
        <f t="shared" si="71"/>
      </c>
      <c r="U311" s="12">
        <f t="shared" si="72"/>
      </c>
      <c r="V311" s="12">
        <f t="shared" si="73"/>
      </c>
      <c r="W311" s="12">
        <f t="shared" si="74"/>
      </c>
      <c r="X311" s="12">
        <f t="shared" si="75"/>
      </c>
      <c r="Y311" s="12">
        <f t="shared" si="76"/>
      </c>
      <c r="Z311" s="12">
        <f t="shared" si="77"/>
      </c>
      <c r="AA311" s="12">
        <f t="shared" si="78"/>
      </c>
    </row>
    <row r="312" spans="1:27" ht="12.75" customHeight="1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11">
        <f t="shared" si="79"/>
      </c>
      <c r="M312" s="12">
        <f t="shared" si="64"/>
      </c>
      <c r="N312" s="12">
        <f t="shared" si="65"/>
      </c>
      <c r="O312" s="12">
        <f t="shared" si="66"/>
      </c>
      <c r="P312" s="12">
        <f t="shared" si="67"/>
      </c>
      <c r="Q312" s="12">
        <f t="shared" si="68"/>
      </c>
      <c r="R312" s="12">
        <f t="shared" si="69"/>
      </c>
      <c r="S312" s="12">
        <f t="shared" si="70"/>
      </c>
      <c r="T312" s="12">
        <f t="shared" si="71"/>
      </c>
      <c r="U312" s="12">
        <f t="shared" si="72"/>
      </c>
      <c r="V312" s="12">
        <f t="shared" si="73"/>
      </c>
      <c r="W312" s="12">
        <f t="shared" si="74"/>
      </c>
      <c r="X312" s="12">
        <f t="shared" si="75"/>
      </c>
      <c r="Y312" s="12">
        <f t="shared" si="76"/>
      </c>
      <c r="Z312" s="12">
        <f t="shared" si="77"/>
      </c>
      <c r="AA312" s="12">
        <f t="shared" si="78"/>
      </c>
    </row>
    <row r="313" spans="1:27" ht="12.75" customHeight="1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11">
        <f t="shared" si="79"/>
      </c>
      <c r="M313" s="12">
        <f t="shared" si="64"/>
      </c>
      <c r="N313" s="12">
        <f t="shared" si="65"/>
      </c>
      <c r="O313" s="12">
        <f t="shared" si="66"/>
      </c>
      <c r="P313" s="12">
        <f t="shared" si="67"/>
      </c>
      <c r="Q313" s="12">
        <f t="shared" si="68"/>
      </c>
      <c r="R313" s="12">
        <f t="shared" si="69"/>
      </c>
      <c r="S313" s="12">
        <f t="shared" si="70"/>
      </c>
      <c r="T313" s="12">
        <f t="shared" si="71"/>
      </c>
      <c r="U313" s="12">
        <f t="shared" si="72"/>
      </c>
      <c r="V313" s="12">
        <f t="shared" si="73"/>
      </c>
      <c r="W313" s="12">
        <f t="shared" si="74"/>
      </c>
      <c r="X313" s="12">
        <f t="shared" si="75"/>
      </c>
      <c r="Y313" s="12">
        <f t="shared" si="76"/>
      </c>
      <c r="Z313" s="12">
        <f t="shared" si="77"/>
      </c>
      <c r="AA313" s="12">
        <f t="shared" si="78"/>
      </c>
    </row>
    <row r="314" spans="1:27" ht="12.75" customHeight="1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11">
        <f t="shared" si="79"/>
      </c>
      <c r="M314" s="12">
        <f t="shared" si="64"/>
      </c>
      <c r="N314" s="12">
        <f t="shared" si="65"/>
      </c>
      <c r="O314" s="12">
        <f t="shared" si="66"/>
      </c>
      <c r="P314" s="12">
        <f t="shared" si="67"/>
      </c>
      <c r="Q314" s="12">
        <f t="shared" si="68"/>
      </c>
      <c r="R314" s="12">
        <f t="shared" si="69"/>
      </c>
      <c r="S314" s="12">
        <f t="shared" si="70"/>
      </c>
      <c r="T314" s="12">
        <f t="shared" si="71"/>
      </c>
      <c r="U314" s="12">
        <f t="shared" si="72"/>
      </c>
      <c r="V314" s="12">
        <f t="shared" si="73"/>
      </c>
      <c r="W314" s="12">
        <f t="shared" si="74"/>
      </c>
      <c r="X314" s="12">
        <f t="shared" si="75"/>
      </c>
      <c r="Y314" s="12">
        <f t="shared" si="76"/>
      </c>
      <c r="Z314" s="12">
        <f t="shared" si="77"/>
      </c>
      <c r="AA314" s="12">
        <f t="shared" si="78"/>
      </c>
    </row>
    <row r="315" spans="1:27" ht="12.75" customHeight="1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11">
        <f t="shared" si="79"/>
      </c>
      <c r="M315" s="12">
        <f t="shared" si="64"/>
      </c>
      <c r="N315" s="12">
        <f t="shared" si="65"/>
      </c>
      <c r="O315" s="12">
        <f t="shared" si="66"/>
      </c>
      <c r="P315" s="12">
        <f t="shared" si="67"/>
      </c>
      <c r="Q315" s="12">
        <f t="shared" si="68"/>
      </c>
      <c r="R315" s="12">
        <f t="shared" si="69"/>
      </c>
      <c r="S315" s="12">
        <f t="shared" si="70"/>
      </c>
      <c r="T315" s="12">
        <f t="shared" si="71"/>
      </c>
      <c r="U315" s="12">
        <f t="shared" si="72"/>
      </c>
      <c r="V315" s="12">
        <f t="shared" si="73"/>
      </c>
      <c r="W315" s="12">
        <f t="shared" si="74"/>
      </c>
      <c r="X315" s="12">
        <f t="shared" si="75"/>
      </c>
      <c r="Y315" s="12">
        <f t="shared" si="76"/>
      </c>
      <c r="Z315" s="12">
        <f t="shared" si="77"/>
      </c>
      <c r="AA315" s="12">
        <f t="shared" si="78"/>
      </c>
    </row>
    <row r="316" spans="1:27" ht="12.75" customHeight="1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11">
        <f t="shared" si="79"/>
      </c>
      <c r="M316" s="12">
        <f t="shared" si="64"/>
      </c>
      <c r="N316" s="12">
        <f t="shared" si="65"/>
      </c>
      <c r="O316" s="12">
        <f t="shared" si="66"/>
      </c>
      <c r="P316" s="12">
        <f t="shared" si="67"/>
      </c>
      <c r="Q316" s="12">
        <f t="shared" si="68"/>
      </c>
      <c r="R316" s="12">
        <f t="shared" si="69"/>
      </c>
      <c r="S316" s="12">
        <f t="shared" si="70"/>
      </c>
      <c r="T316" s="12">
        <f t="shared" si="71"/>
      </c>
      <c r="U316" s="12">
        <f t="shared" si="72"/>
      </c>
      <c r="V316" s="12">
        <f t="shared" si="73"/>
      </c>
      <c r="W316" s="12">
        <f t="shared" si="74"/>
      </c>
      <c r="X316" s="12">
        <f t="shared" si="75"/>
      </c>
      <c r="Y316" s="12">
        <f t="shared" si="76"/>
      </c>
      <c r="Z316" s="12">
        <f t="shared" si="77"/>
      </c>
      <c r="AA316" s="12">
        <f t="shared" si="78"/>
      </c>
    </row>
    <row r="317" spans="1:27" ht="12.75" customHeight="1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11">
        <f t="shared" si="79"/>
      </c>
      <c r="M317" s="12">
        <f t="shared" si="64"/>
      </c>
      <c r="N317" s="12">
        <f t="shared" si="65"/>
      </c>
      <c r="O317" s="12">
        <f t="shared" si="66"/>
      </c>
      <c r="P317" s="12">
        <f t="shared" si="67"/>
      </c>
      <c r="Q317" s="12">
        <f t="shared" si="68"/>
      </c>
      <c r="R317" s="12">
        <f t="shared" si="69"/>
      </c>
      <c r="S317" s="12">
        <f t="shared" si="70"/>
      </c>
      <c r="T317" s="12">
        <f t="shared" si="71"/>
      </c>
      <c r="U317" s="12">
        <f t="shared" si="72"/>
      </c>
      <c r="V317" s="12">
        <f t="shared" si="73"/>
      </c>
      <c r="W317" s="12">
        <f t="shared" si="74"/>
      </c>
      <c r="X317" s="12">
        <f t="shared" si="75"/>
      </c>
      <c r="Y317" s="12">
        <f t="shared" si="76"/>
      </c>
      <c r="Z317" s="12">
        <f t="shared" si="77"/>
      </c>
      <c r="AA317" s="12">
        <f t="shared" si="78"/>
      </c>
    </row>
    <row r="318" spans="1:27" ht="12.75" customHeight="1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11">
        <f t="shared" si="79"/>
      </c>
      <c r="M318" s="12">
        <f t="shared" si="64"/>
      </c>
      <c r="N318" s="12">
        <f t="shared" si="65"/>
      </c>
      <c r="O318" s="12">
        <f t="shared" si="66"/>
      </c>
      <c r="P318" s="12">
        <f t="shared" si="67"/>
      </c>
      <c r="Q318" s="12">
        <f t="shared" si="68"/>
      </c>
      <c r="R318" s="12">
        <f t="shared" si="69"/>
      </c>
      <c r="S318" s="12">
        <f t="shared" si="70"/>
      </c>
      <c r="T318" s="12">
        <f t="shared" si="71"/>
      </c>
      <c r="U318" s="12">
        <f t="shared" si="72"/>
      </c>
      <c r="V318" s="12">
        <f t="shared" si="73"/>
      </c>
      <c r="W318" s="12">
        <f t="shared" si="74"/>
      </c>
      <c r="X318" s="12">
        <f t="shared" si="75"/>
      </c>
      <c r="Y318" s="12">
        <f t="shared" si="76"/>
      </c>
      <c r="Z318" s="12">
        <f t="shared" si="77"/>
      </c>
      <c r="AA318" s="12">
        <f t="shared" si="78"/>
      </c>
    </row>
    <row r="319" spans="1:27" ht="12.75" customHeight="1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11">
        <f t="shared" si="79"/>
      </c>
      <c r="M319" s="12">
        <f t="shared" si="64"/>
      </c>
      <c r="N319" s="12">
        <f t="shared" si="65"/>
      </c>
      <c r="O319" s="12">
        <f t="shared" si="66"/>
      </c>
      <c r="P319" s="12">
        <f t="shared" si="67"/>
      </c>
      <c r="Q319" s="12">
        <f t="shared" si="68"/>
      </c>
      <c r="R319" s="12">
        <f t="shared" si="69"/>
      </c>
      <c r="S319" s="12">
        <f t="shared" si="70"/>
      </c>
      <c r="T319" s="12">
        <f t="shared" si="71"/>
      </c>
      <c r="U319" s="12">
        <f t="shared" si="72"/>
      </c>
      <c r="V319" s="12">
        <f t="shared" si="73"/>
      </c>
      <c r="W319" s="12">
        <f t="shared" si="74"/>
      </c>
      <c r="X319" s="12">
        <f t="shared" si="75"/>
      </c>
      <c r="Y319" s="12">
        <f t="shared" si="76"/>
      </c>
      <c r="Z319" s="12">
        <f t="shared" si="77"/>
      </c>
      <c r="AA319" s="12">
        <f t="shared" si="78"/>
      </c>
    </row>
    <row r="320" spans="1:27" ht="12.75" customHeight="1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11">
        <f t="shared" si="79"/>
      </c>
      <c r="M320" s="12">
        <f t="shared" si="64"/>
      </c>
      <c r="N320" s="12">
        <f t="shared" si="65"/>
      </c>
      <c r="O320" s="12">
        <f t="shared" si="66"/>
      </c>
      <c r="P320" s="12">
        <f t="shared" si="67"/>
      </c>
      <c r="Q320" s="12">
        <f t="shared" si="68"/>
      </c>
      <c r="R320" s="12">
        <f t="shared" si="69"/>
      </c>
      <c r="S320" s="12">
        <f t="shared" si="70"/>
      </c>
      <c r="T320" s="12">
        <f t="shared" si="71"/>
      </c>
      <c r="U320" s="12">
        <f t="shared" si="72"/>
      </c>
      <c r="V320" s="12">
        <f t="shared" si="73"/>
      </c>
      <c r="W320" s="12">
        <f t="shared" si="74"/>
      </c>
      <c r="X320" s="12">
        <f t="shared" si="75"/>
      </c>
      <c r="Y320" s="12">
        <f t="shared" si="76"/>
      </c>
      <c r="Z320" s="12">
        <f t="shared" si="77"/>
      </c>
      <c r="AA320" s="12">
        <f t="shared" si="78"/>
      </c>
    </row>
    <row r="321" spans="1:27" ht="12.75" customHeight="1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11">
        <f t="shared" si="79"/>
      </c>
      <c r="M321" s="12">
        <f t="shared" si="64"/>
      </c>
      <c r="N321" s="12">
        <f t="shared" si="65"/>
      </c>
      <c r="O321" s="12">
        <f t="shared" si="66"/>
      </c>
      <c r="P321" s="12">
        <f t="shared" si="67"/>
      </c>
      <c r="Q321" s="12">
        <f t="shared" si="68"/>
      </c>
      <c r="R321" s="12">
        <f t="shared" si="69"/>
      </c>
      <c r="S321" s="12">
        <f t="shared" si="70"/>
      </c>
      <c r="T321" s="12">
        <f t="shared" si="71"/>
      </c>
      <c r="U321" s="12">
        <f t="shared" si="72"/>
      </c>
      <c r="V321" s="12">
        <f t="shared" si="73"/>
      </c>
      <c r="W321" s="12">
        <f t="shared" si="74"/>
      </c>
      <c r="X321" s="12">
        <f t="shared" si="75"/>
      </c>
      <c r="Y321" s="12">
        <f t="shared" si="76"/>
      </c>
      <c r="Z321" s="12">
        <f t="shared" si="77"/>
      </c>
      <c r="AA321" s="12">
        <f t="shared" si="78"/>
      </c>
    </row>
    <row r="322" spans="1:27" ht="12.75" customHeight="1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11">
        <f t="shared" si="79"/>
      </c>
      <c r="M322" s="12">
        <f t="shared" si="64"/>
      </c>
      <c r="N322" s="12">
        <f t="shared" si="65"/>
      </c>
      <c r="O322" s="12">
        <f t="shared" si="66"/>
      </c>
      <c r="P322" s="12">
        <f t="shared" si="67"/>
      </c>
      <c r="Q322" s="12">
        <f t="shared" si="68"/>
      </c>
      <c r="R322" s="12">
        <f t="shared" si="69"/>
      </c>
      <c r="S322" s="12">
        <f t="shared" si="70"/>
      </c>
      <c r="T322" s="12">
        <f t="shared" si="71"/>
      </c>
      <c r="U322" s="12">
        <f t="shared" si="72"/>
      </c>
      <c r="V322" s="12">
        <f t="shared" si="73"/>
      </c>
      <c r="W322" s="12">
        <f t="shared" si="74"/>
      </c>
      <c r="X322" s="12">
        <f t="shared" si="75"/>
      </c>
      <c r="Y322" s="12">
        <f t="shared" si="76"/>
      </c>
      <c r="Z322" s="12">
        <f t="shared" si="77"/>
      </c>
      <c r="AA322" s="12">
        <f t="shared" si="78"/>
      </c>
    </row>
    <row r="323" spans="1:27" ht="12.75" customHeight="1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11">
        <f t="shared" si="79"/>
      </c>
      <c r="M323" s="12">
        <f t="shared" si="64"/>
      </c>
      <c r="N323" s="12">
        <f t="shared" si="65"/>
      </c>
      <c r="O323" s="12">
        <f t="shared" si="66"/>
      </c>
      <c r="P323" s="12">
        <f t="shared" si="67"/>
      </c>
      <c r="Q323" s="12">
        <f t="shared" si="68"/>
      </c>
      <c r="R323" s="12">
        <f t="shared" si="69"/>
      </c>
      <c r="S323" s="12">
        <f t="shared" si="70"/>
      </c>
      <c r="T323" s="12">
        <f t="shared" si="71"/>
      </c>
      <c r="U323" s="12">
        <f t="shared" si="72"/>
      </c>
      <c r="V323" s="12">
        <f t="shared" si="73"/>
      </c>
      <c r="W323" s="12">
        <f t="shared" si="74"/>
      </c>
      <c r="X323" s="12">
        <f t="shared" si="75"/>
      </c>
      <c r="Y323" s="12">
        <f t="shared" si="76"/>
      </c>
      <c r="Z323" s="12">
        <f t="shared" si="77"/>
      </c>
      <c r="AA323" s="12">
        <f t="shared" si="78"/>
      </c>
    </row>
    <row r="324" spans="1:27" ht="12.75" customHeight="1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11">
        <f t="shared" si="79"/>
      </c>
      <c r="M324" s="12">
        <f t="shared" si="64"/>
      </c>
      <c r="N324" s="12">
        <f t="shared" si="65"/>
      </c>
      <c r="O324" s="12">
        <f t="shared" si="66"/>
      </c>
      <c r="P324" s="12">
        <f t="shared" si="67"/>
      </c>
      <c r="Q324" s="12">
        <f t="shared" si="68"/>
      </c>
      <c r="R324" s="12">
        <f t="shared" si="69"/>
      </c>
      <c r="S324" s="12">
        <f t="shared" si="70"/>
      </c>
      <c r="T324" s="12">
        <f t="shared" si="71"/>
      </c>
      <c r="U324" s="12">
        <f t="shared" si="72"/>
      </c>
      <c r="V324" s="12">
        <f t="shared" si="73"/>
      </c>
      <c r="W324" s="12">
        <f t="shared" si="74"/>
      </c>
      <c r="X324" s="12">
        <f t="shared" si="75"/>
      </c>
      <c r="Y324" s="12">
        <f t="shared" si="76"/>
      </c>
      <c r="Z324" s="12">
        <f t="shared" si="77"/>
      </c>
      <c r="AA324" s="12">
        <f t="shared" si="78"/>
      </c>
    </row>
    <row r="325" spans="1:27" ht="12.75" customHeight="1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11">
        <f t="shared" si="79"/>
      </c>
      <c r="M325" s="12">
        <f t="shared" si="64"/>
      </c>
      <c r="N325" s="12">
        <f t="shared" si="65"/>
      </c>
      <c r="O325" s="12">
        <f t="shared" si="66"/>
      </c>
      <c r="P325" s="12">
        <f t="shared" si="67"/>
      </c>
      <c r="Q325" s="12">
        <f t="shared" si="68"/>
      </c>
      <c r="R325" s="12">
        <f t="shared" si="69"/>
      </c>
      <c r="S325" s="12">
        <f t="shared" si="70"/>
      </c>
      <c r="T325" s="12">
        <f t="shared" si="71"/>
      </c>
      <c r="U325" s="12">
        <f t="shared" si="72"/>
      </c>
      <c r="V325" s="12">
        <f t="shared" si="73"/>
      </c>
      <c r="W325" s="12">
        <f t="shared" si="74"/>
      </c>
      <c r="X325" s="12">
        <f t="shared" si="75"/>
      </c>
      <c r="Y325" s="12">
        <f t="shared" si="76"/>
      </c>
      <c r="Z325" s="12">
        <f t="shared" si="77"/>
      </c>
      <c r="AA325" s="12">
        <f t="shared" si="78"/>
      </c>
    </row>
    <row r="326" spans="1:27" ht="12.75" customHeight="1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11">
        <f t="shared" si="79"/>
      </c>
      <c r="M326" s="12">
        <f t="shared" si="64"/>
      </c>
      <c r="N326" s="12">
        <f t="shared" si="65"/>
      </c>
      <c r="O326" s="12">
        <f t="shared" si="66"/>
      </c>
      <c r="P326" s="12">
        <f t="shared" si="67"/>
      </c>
      <c r="Q326" s="12">
        <f t="shared" si="68"/>
      </c>
      <c r="R326" s="12">
        <f t="shared" si="69"/>
      </c>
      <c r="S326" s="12">
        <f t="shared" si="70"/>
      </c>
      <c r="T326" s="12">
        <f t="shared" si="71"/>
      </c>
      <c r="U326" s="12">
        <f t="shared" si="72"/>
      </c>
      <c r="V326" s="12">
        <f t="shared" si="73"/>
      </c>
      <c r="W326" s="12">
        <f t="shared" si="74"/>
      </c>
      <c r="X326" s="12">
        <f t="shared" si="75"/>
      </c>
      <c r="Y326" s="12">
        <f t="shared" si="76"/>
      </c>
      <c r="Z326" s="12">
        <f t="shared" si="77"/>
      </c>
      <c r="AA326" s="12">
        <f t="shared" si="78"/>
      </c>
    </row>
    <row r="327" spans="1:27" ht="12.75" customHeight="1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11">
        <f t="shared" si="79"/>
      </c>
      <c r="M327" s="12">
        <f t="shared" si="64"/>
      </c>
      <c r="N327" s="12">
        <f t="shared" si="65"/>
      </c>
      <c r="O327" s="12">
        <f t="shared" si="66"/>
      </c>
      <c r="P327" s="12">
        <f t="shared" si="67"/>
      </c>
      <c r="Q327" s="12">
        <f t="shared" si="68"/>
      </c>
      <c r="R327" s="12">
        <f t="shared" si="69"/>
      </c>
      <c r="S327" s="12">
        <f t="shared" si="70"/>
      </c>
      <c r="T327" s="12">
        <f t="shared" si="71"/>
      </c>
      <c r="U327" s="12">
        <f t="shared" si="72"/>
      </c>
      <c r="V327" s="12">
        <f t="shared" si="73"/>
      </c>
      <c r="W327" s="12">
        <f t="shared" si="74"/>
      </c>
      <c r="X327" s="12">
        <f t="shared" si="75"/>
      </c>
      <c r="Y327" s="12">
        <f t="shared" si="76"/>
      </c>
      <c r="Z327" s="12">
        <f t="shared" si="77"/>
      </c>
      <c r="AA327" s="12">
        <f t="shared" si="78"/>
      </c>
    </row>
    <row r="328" spans="1:27" ht="12.75" customHeight="1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11">
        <f t="shared" si="79"/>
      </c>
      <c r="M328" s="12">
        <f t="shared" si="64"/>
      </c>
      <c r="N328" s="12">
        <f t="shared" si="65"/>
      </c>
      <c r="O328" s="12">
        <f t="shared" si="66"/>
      </c>
      <c r="P328" s="12">
        <f t="shared" si="67"/>
      </c>
      <c r="Q328" s="12">
        <f t="shared" si="68"/>
      </c>
      <c r="R328" s="12">
        <f t="shared" si="69"/>
      </c>
      <c r="S328" s="12">
        <f t="shared" si="70"/>
      </c>
      <c r="T328" s="12">
        <f t="shared" si="71"/>
      </c>
      <c r="U328" s="12">
        <f t="shared" si="72"/>
      </c>
      <c r="V328" s="12">
        <f t="shared" si="73"/>
      </c>
      <c r="W328" s="12">
        <f t="shared" si="74"/>
      </c>
      <c r="X328" s="12">
        <f t="shared" si="75"/>
      </c>
      <c r="Y328" s="12">
        <f t="shared" si="76"/>
      </c>
      <c r="Z328" s="12">
        <f t="shared" si="77"/>
      </c>
      <c r="AA328" s="12">
        <f t="shared" si="78"/>
      </c>
    </row>
    <row r="329" spans="1:27" ht="12.75" customHeight="1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11">
        <f t="shared" si="79"/>
      </c>
      <c r="M329" s="12">
        <f t="shared" si="64"/>
      </c>
      <c r="N329" s="12">
        <f t="shared" si="65"/>
      </c>
      <c r="O329" s="12">
        <f t="shared" si="66"/>
      </c>
      <c r="P329" s="12">
        <f t="shared" si="67"/>
      </c>
      <c r="Q329" s="12">
        <f t="shared" si="68"/>
      </c>
      <c r="R329" s="12">
        <f t="shared" si="69"/>
      </c>
      <c r="S329" s="12">
        <f t="shared" si="70"/>
      </c>
      <c r="T329" s="12">
        <f t="shared" si="71"/>
      </c>
      <c r="U329" s="12">
        <f t="shared" si="72"/>
      </c>
      <c r="V329" s="12">
        <f t="shared" si="73"/>
      </c>
      <c r="W329" s="12">
        <f t="shared" si="74"/>
      </c>
      <c r="X329" s="12">
        <f t="shared" si="75"/>
      </c>
      <c r="Y329" s="12">
        <f t="shared" si="76"/>
      </c>
      <c r="Z329" s="12">
        <f t="shared" si="77"/>
      </c>
      <c r="AA329" s="12">
        <f t="shared" si="78"/>
      </c>
    </row>
    <row r="330" spans="1:27" ht="12.75" customHeight="1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11">
        <f t="shared" si="79"/>
      </c>
      <c r="M330" s="12">
        <f t="shared" si="64"/>
      </c>
      <c r="N330" s="12">
        <f t="shared" si="65"/>
      </c>
      <c r="O330" s="12">
        <f t="shared" si="66"/>
      </c>
      <c r="P330" s="12">
        <f t="shared" si="67"/>
      </c>
      <c r="Q330" s="12">
        <f t="shared" si="68"/>
      </c>
      <c r="R330" s="12">
        <f t="shared" si="69"/>
      </c>
      <c r="S330" s="12">
        <f t="shared" si="70"/>
      </c>
      <c r="T330" s="12">
        <f t="shared" si="71"/>
      </c>
      <c r="U330" s="12">
        <f t="shared" si="72"/>
      </c>
      <c r="V330" s="12">
        <f t="shared" si="73"/>
      </c>
      <c r="W330" s="12">
        <f t="shared" si="74"/>
      </c>
      <c r="X330" s="12">
        <f t="shared" si="75"/>
      </c>
      <c r="Y330" s="12">
        <f t="shared" si="76"/>
      </c>
      <c r="Z330" s="12">
        <f t="shared" si="77"/>
      </c>
      <c r="AA330" s="12">
        <f t="shared" si="78"/>
      </c>
    </row>
    <row r="331" spans="1:27" ht="12.75" customHeight="1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11">
        <f t="shared" si="79"/>
      </c>
      <c r="M331" s="12">
        <f t="shared" si="64"/>
      </c>
      <c r="N331" s="12">
        <f t="shared" si="65"/>
      </c>
      <c r="O331" s="12">
        <f t="shared" si="66"/>
      </c>
      <c r="P331" s="12">
        <f t="shared" si="67"/>
      </c>
      <c r="Q331" s="12">
        <f t="shared" si="68"/>
      </c>
      <c r="R331" s="12">
        <f t="shared" si="69"/>
      </c>
      <c r="S331" s="12">
        <f t="shared" si="70"/>
      </c>
      <c r="T331" s="12">
        <f t="shared" si="71"/>
      </c>
      <c r="U331" s="12">
        <f t="shared" si="72"/>
      </c>
      <c r="V331" s="12">
        <f t="shared" si="73"/>
      </c>
      <c r="W331" s="12">
        <f t="shared" si="74"/>
      </c>
      <c r="X331" s="12">
        <f t="shared" si="75"/>
      </c>
      <c r="Y331" s="12">
        <f t="shared" si="76"/>
      </c>
      <c r="Z331" s="12">
        <f t="shared" si="77"/>
      </c>
      <c r="AA331" s="12">
        <f t="shared" si="78"/>
      </c>
    </row>
    <row r="332" spans="1:27" ht="12.75" customHeight="1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11">
        <f t="shared" si="79"/>
      </c>
      <c r="M332" s="12">
        <f t="shared" si="64"/>
      </c>
      <c r="N332" s="12">
        <f t="shared" si="65"/>
      </c>
      <c r="O332" s="12">
        <f t="shared" si="66"/>
      </c>
      <c r="P332" s="12">
        <f t="shared" si="67"/>
      </c>
      <c r="Q332" s="12">
        <f t="shared" si="68"/>
      </c>
      <c r="R332" s="12">
        <f t="shared" si="69"/>
      </c>
      <c r="S332" s="12">
        <f t="shared" si="70"/>
      </c>
      <c r="T332" s="12">
        <f t="shared" si="71"/>
      </c>
      <c r="U332" s="12">
        <f t="shared" si="72"/>
      </c>
      <c r="V332" s="12">
        <f t="shared" si="73"/>
      </c>
      <c r="W332" s="12">
        <f t="shared" si="74"/>
      </c>
      <c r="X332" s="12">
        <f t="shared" si="75"/>
      </c>
      <c r="Y332" s="12">
        <f t="shared" si="76"/>
      </c>
      <c r="Z332" s="12">
        <f t="shared" si="77"/>
      </c>
      <c r="AA332" s="12">
        <f t="shared" si="78"/>
      </c>
    </row>
    <row r="333" spans="1:27" ht="12.75" customHeight="1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11">
        <f t="shared" si="79"/>
      </c>
      <c r="M333" s="12">
        <f t="shared" si="64"/>
      </c>
      <c r="N333" s="12">
        <f t="shared" si="65"/>
      </c>
      <c r="O333" s="12">
        <f t="shared" si="66"/>
      </c>
      <c r="P333" s="12">
        <f t="shared" si="67"/>
      </c>
      <c r="Q333" s="12">
        <f t="shared" si="68"/>
      </c>
      <c r="R333" s="12">
        <f t="shared" si="69"/>
      </c>
      <c r="S333" s="12">
        <f t="shared" si="70"/>
      </c>
      <c r="T333" s="12">
        <f t="shared" si="71"/>
      </c>
      <c r="U333" s="12">
        <f t="shared" si="72"/>
      </c>
      <c r="V333" s="12">
        <f t="shared" si="73"/>
      </c>
      <c r="W333" s="12">
        <f t="shared" si="74"/>
      </c>
      <c r="X333" s="12">
        <f t="shared" si="75"/>
      </c>
      <c r="Y333" s="12">
        <f t="shared" si="76"/>
      </c>
      <c r="Z333" s="12">
        <f t="shared" si="77"/>
      </c>
      <c r="AA333" s="12">
        <f t="shared" si="78"/>
      </c>
    </row>
    <row r="334" spans="1:27" ht="12.75" customHeight="1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11">
        <f t="shared" si="79"/>
      </c>
      <c r="M334" s="12">
        <f t="shared" si="64"/>
      </c>
      <c r="N334" s="12">
        <f t="shared" si="65"/>
      </c>
      <c r="O334" s="12">
        <f t="shared" si="66"/>
      </c>
      <c r="P334" s="12">
        <f t="shared" si="67"/>
      </c>
      <c r="Q334" s="12">
        <f t="shared" si="68"/>
      </c>
      <c r="R334" s="12">
        <f t="shared" si="69"/>
      </c>
      <c r="S334" s="12">
        <f t="shared" si="70"/>
      </c>
      <c r="T334" s="12">
        <f t="shared" si="71"/>
      </c>
      <c r="U334" s="12">
        <f t="shared" si="72"/>
      </c>
      <c r="V334" s="12">
        <f t="shared" si="73"/>
      </c>
      <c r="W334" s="12">
        <f t="shared" si="74"/>
      </c>
      <c r="X334" s="12">
        <f t="shared" si="75"/>
      </c>
      <c r="Y334" s="12">
        <f t="shared" si="76"/>
      </c>
      <c r="Z334" s="12">
        <f t="shared" si="77"/>
      </c>
      <c r="AA334" s="12">
        <f t="shared" si="78"/>
      </c>
    </row>
    <row r="335" spans="1:27" ht="12.75" customHeight="1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11">
        <f t="shared" si="79"/>
      </c>
      <c r="M335" s="12">
        <f t="shared" si="64"/>
      </c>
      <c r="N335" s="12">
        <f t="shared" si="65"/>
      </c>
      <c r="O335" s="12">
        <f t="shared" si="66"/>
      </c>
      <c r="P335" s="12">
        <f t="shared" si="67"/>
      </c>
      <c r="Q335" s="12">
        <f t="shared" si="68"/>
      </c>
      <c r="R335" s="12">
        <f t="shared" si="69"/>
      </c>
      <c r="S335" s="12">
        <f t="shared" si="70"/>
      </c>
      <c r="T335" s="12">
        <f t="shared" si="71"/>
      </c>
      <c r="U335" s="12">
        <f t="shared" si="72"/>
      </c>
      <c r="V335" s="12">
        <f t="shared" si="73"/>
      </c>
      <c r="W335" s="12">
        <f t="shared" si="74"/>
      </c>
      <c r="X335" s="12">
        <f t="shared" si="75"/>
      </c>
      <c r="Y335" s="12">
        <f t="shared" si="76"/>
      </c>
      <c r="Z335" s="12">
        <f t="shared" si="77"/>
      </c>
      <c r="AA335" s="12">
        <f t="shared" si="78"/>
      </c>
    </row>
    <row r="336" spans="1:27" ht="12.75" customHeight="1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11">
        <f t="shared" si="79"/>
      </c>
      <c r="M336" s="12">
        <f t="shared" si="64"/>
      </c>
      <c r="N336" s="12">
        <f t="shared" si="65"/>
      </c>
      <c r="O336" s="12">
        <f t="shared" si="66"/>
      </c>
      <c r="P336" s="12">
        <f t="shared" si="67"/>
      </c>
      <c r="Q336" s="12">
        <f t="shared" si="68"/>
      </c>
      <c r="R336" s="12">
        <f t="shared" si="69"/>
      </c>
      <c r="S336" s="12">
        <f t="shared" si="70"/>
      </c>
      <c r="T336" s="12">
        <f t="shared" si="71"/>
      </c>
      <c r="U336" s="12">
        <f t="shared" si="72"/>
      </c>
      <c r="V336" s="12">
        <f t="shared" si="73"/>
      </c>
      <c r="W336" s="12">
        <f t="shared" si="74"/>
      </c>
      <c r="X336" s="12">
        <f t="shared" si="75"/>
      </c>
      <c r="Y336" s="12">
        <f t="shared" si="76"/>
      </c>
      <c r="Z336" s="12">
        <f t="shared" si="77"/>
      </c>
      <c r="AA336" s="12">
        <f t="shared" si="78"/>
      </c>
    </row>
    <row r="337" spans="1:27" ht="12.75" customHeight="1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11">
        <f t="shared" si="79"/>
      </c>
      <c r="M337" s="12">
        <f t="shared" si="64"/>
      </c>
      <c r="N337" s="12">
        <f t="shared" si="65"/>
      </c>
      <c r="O337" s="12">
        <f t="shared" si="66"/>
      </c>
      <c r="P337" s="12">
        <f t="shared" si="67"/>
      </c>
      <c r="Q337" s="12">
        <f t="shared" si="68"/>
      </c>
      <c r="R337" s="12">
        <f t="shared" si="69"/>
      </c>
      <c r="S337" s="12">
        <f t="shared" si="70"/>
      </c>
      <c r="T337" s="12">
        <f t="shared" si="71"/>
      </c>
      <c r="U337" s="12">
        <f t="shared" si="72"/>
      </c>
      <c r="V337" s="12">
        <f t="shared" si="73"/>
      </c>
      <c r="W337" s="12">
        <f t="shared" si="74"/>
      </c>
      <c r="X337" s="12">
        <f t="shared" si="75"/>
      </c>
      <c r="Y337" s="12">
        <f t="shared" si="76"/>
      </c>
      <c r="Z337" s="12">
        <f t="shared" si="77"/>
      </c>
      <c r="AA337" s="12">
        <f t="shared" si="78"/>
      </c>
    </row>
    <row r="338" spans="1:27" ht="12.75" customHeight="1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11">
        <f t="shared" si="79"/>
      </c>
      <c r="M338" s="12">
        <f t="shared" si="64"/>
      </c>
      <c r="N338" s="12">
        <f t="shared" si="65"/>
      </c>
      <c r="O338" s="12">
        <f t="shared" si="66"/>
      </c>
      <c r="P338" s="12">
        <f t="shared" si="67"/>
      </c>
      <c r="Q338" s="12">
        <f t="shared" si="68"/>
      </c>
      <c r="R338" s="12">
        <f t="shared" si="69"/>
      </c>
      <c r="S338" s="12">
        <f t="shared" si="70"/>
      </c>
      <c r="T338" s="12">
        <f t="shared" si="71"/>
      </c>
      <c r="U338" s="12">
        <f t="shared" si="72"/>
      </c>
      <c r="V338" s="12">
        <f t="shared" si="73"/>
      </c>
      <c r="W338" s="12">
        <f t="shared" si="74"/>
      </c>
      <c r="X338" s="12">
        <f t="shared" si="75"/>
      </c>
      <c r="Y338" s="12">
        <f t="shared" si="76"/>
      </c>
      <c r="Z338" s="12">
        <f t="shared" si="77"/>
      </c>
      <c r="AA338" s="12">
        <f t="shared" si="78"/>
      </c>
    </row>
    <row r="339" spans="1:27" ht="12.75" customHeight="1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11">
        <f t="shared" si="79"/>
      </c>
      <c r="M339" s="12">
        <f t="shared" si="64"/>
      </c>
      <c r="N339" s="12">
        <f t="shared" si="65"/>
      </c>
      <c r="O339" s="12">
        <f t="shared" si="66"/>
      </c>
      <c r="P339" s="12">
        <f t="shared" si="67"/>
      </c>
      <c r="Q339" s="12">
        <f t="shared" si="68"/>
      </c>
      <c r="R339" s="12">
        <f t="shared" si="69"/>
      </c>
      <c r="S339" s="12">
        <f t="shared" si="70"/>
      </c>
      <c r="T339" s="12">
        <f t="shared" si="71"/>
      </c>
      <c r="U339" s="12">
        <f t="shared" si="72"/>
      </c>
      <c r="V339" s="12">
        <f t="shared" si="73"/>
      </c>
      <c r="W339" s="12">
        <f t="shared" si="74"/>
      </c>
      <c r="X339" s="12">
        <f t="shared" si="75"/>
      </c>
      <c r="Y339" s="12">
        <f t="shared" si="76"/>
      </c>
      <c r="Z339" s="12">
        <f t="shared" si="77"/>
      </c>
      <c r="AA339" s="12">
        <f t="shared" si="78"/>
      </c>
    </row>
    <row r="340" spans="1:27" ht="12.75" customHeight="1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11">
        <f t="shared" si="79"/>
      </c>
      <c r="M340" s="12">
        <f t="shared" si="64"/>
      </c>
      <c r="N340" s="12">
        <f t="shared" si="65"/>
      </c>
      <c r="O340" s="12">
        <f t="shared" si="66"/>
      </c>
      <c r="P340" s="12">
        <f t="shared" si="67"/>
      </c>
      <c r="Q340" s="12">
        <f t="shared" si="68"/>
      </c>
      <c r="R340" s="12">
        <f t="shared" si="69"/>
      </c>
      <c r="S340" s="12">
        <f t="shared" si="70"/>
      </c>
      <c r="T340" s="12">
        <f t="shared" si="71"/>
      </c>
      <c r="U340" s="12">
        <f t="shared" si="72"/>
      </c>
      <c r="V340" s="12">
        <f t="shared" si="73"/>
      </c>
      <c r="W340" s="12">
        <f t="shared" si="74"/>
      </c>
      <c r="X340" s="12">
        <f t="shared" si="75"/>
      </c>
      <c r="Y340" s="12">
        <f t="shared" si="76"/>
      </c>
      <c r="Z340" s="12">
        <f t="shared" si="77"/>
      </c>
      <c r="AA340" s="12">
        <f t="shared" si="78"/>
      </c>
    </row>
    <row r="341" spans="1:27" ht="12.75" customHeight="1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11">
        <f t="shared" si="79"/>
      </c>
      <c r="M341" s="12">
        <f t="shared" si="64"/>
      </c>
      <c r="N341" s="12">
        <f t="shared" si="65"/>
      </c>
      <c r="O341" s="12">
        <f t="shared" si="66"/>
      </c>
      <c r="P341" s="12">
        <f t="shared" si="67"/>
      </c>
      <c r="Q341" s="12">
        <f t="shared" si="68"/>
      </c>
      <c r="R341" s="12">
        <f t="shared" si="69"/>
      </c>
      <c r="S341" s="12">
        <f t="shared" si="70"/>
      </c>
      <c r="T341" s="12">
        <f t="shared" si="71"/>
      </c>
      <c r="U341" s="12">
        <f t="shared" si="72"/>
      </c>
      <c r="V341" s="12">
        <f t="shared" si="73"/>
      </c>
      <c r="W341" s="12">
        <f t="shared" si="74"/>
      </c>
      <c r="X341" s="12">
        <f t="shared" si="75"/>
      </c>
      <c r="Y341" s="12">
        <f t="shared" si="76"/>
      </c>
      <c r="Z341" s="12">
        <f t="shared" si="77"/>
      </c>
      <c r="AA341" s="12">
        <f t="shared" si="78"/>
      </c>
    </row>
    <row r="342" spans="1:27" ht="12.75" customHeight="1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11">
        <f t="shared" si="79"/>
      </c>
      <c r="M342" s="12">
        <f t="shared" si="64"/>
      </c>
      <c r="N342" s="12">
        <f t="shared" si="65"/>
      </c>
      <c r="O342" s="12">
        <f t="shared" si="66"/>
      </c>
      <c r="P342" s="12">
        <f t="shared" si="67"/>
      </c>
      <c r="Q342" s="12">
        <f t="shared" si="68"/>
      </c>
      <c r="R342" s="12">
        <f t="shared" si="69"/>
      </c>
      <c r="S342" s="12">
        <f t="shared" si="70"/>
      </c>
      <c r="T342" s="12">
        <f t="shared" si="71"/>
      </c>
      <c r="U342" s="12">
        <f t="shared" si="72"/>
      </c>
      <c r="V342" s="12">
        <f t="shared" si="73"/>
      </c>
      <c r="W342" s="12">
        <f t="shared" si="74"/>
      </c>
      <c r="X342" s="12">
        <f t="shared" si="75"/>
      </c>
      <c r="Y342" s="12">
        <f t="shared" si="76"/>
      </c>
      <c r="Z342" s="12">
        <f t="shared" si="77"/>
      </c>
      <c r="AA342" s="12">
        <f t="shared" si="78"/>
      </c>
    </row>
    <row r="343" spans="1:27" ht="12.75" customHeight="1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11">
        <f t="shared" si="79"/>
      </c>
      <c r="M343" s="12">
        <f t="shared" si="64"/>
      </c>
      <c r="N343" s="12">
        <f t="shared" si="65"/>
      </c>
      <c r="O343" s="12">
        <f t="shared" si="66"/>
      </c>
      <c r="P343" s="12">
        <f t="shared" si="67"/>
      </c>
      <c r="Q343" s="12">
        <f t="shared" si="68"/>
      </c>
      <c r="R343" s="12">
        <f t="shared" si="69"/>
      </c>
      <c r="S343" s="12">
        <f t="shared" si="70"/>
      </c>
      <c r="T343" s="12">
        <f t="shared" si="71"/>
      </c>
      <c r="U343" s="12">
        <f t="shared" si="72"/>
      </c>
      <c r="V343" s="12">
        <f t="shared" si="73"/>
      </c>
      <c r="W343" s="12">
        <f t="shared" si="74"/>
      </c>
      <c r="X343" s="12">
        <f t="shared" si="75"/>
      </c>
      <c r="Y343" s="12">
        <f t="shared" si="76"/>
      </c>
      <c r="Z343" s="12">
        <f t="shared" si="77"/>
      </c>
      <c r="AA343" s="12">
        <f t="shared" si="78"/>
      </c>
    </row>
    <row r="344" spans="1:27" ht="12.75" customHeight="1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11">
        <f t="shared" si="79"/>
      </c>
      <c r="M344" s="12">
        <f t="shared" si="64"/>
      </c>
      <c r="N344" s="12">
        <f t="shared" si="65"/>
      </c>
      <c r="O344" s="12">
        <f t="shared" si="66"/>
      </c>
      <c r="P344" s="12">
        <f t="shared" si="67"/>
      </c>
      <c r="Q344" s="12">
        <f t="shared" si="68"/>
      </c>
      <c r="R344" s="12">
        <f t="shared" si="69"/>
      </c>
      <c r="S344" s="12">
        <f t="shared" si="70"/>
      </c>
      <c r="T344" s="12">
        <f t="shared" si="71"/>
      </c>
      <c r="U344" s="12">
        <f t="shared" si="72"/>
      </c>
      <c r="V344" s="12">
        <f t="shared" si="73"/>
      </c>
      <c r="W344" s="12">
        <f t="shared" si="74"/>
      </c>
      <c r="X344" s="12">
        <f t="shared" si="75"/>
      </c>
      <c r="Y344" s="12">
        <f t="shared" si="76"/>
      </c>
      <c r="Z344" s="12">
        <f t="shared" si="77"/>
      </c>
      <c r="AA344" s="12">
        <f t="shared" si="78"/>
      </c>
    </row>
    <row r="345" spans="1:27" ht="12.75" customHeight="1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11">
        <f t="shared" si="79"/>
      </c>
      <c r="M345" s="12">
        <f t="shared" si="64"/>
      </c>
      <c r="N345" s="12">
        <f t="shared" si="65"/>
      </c>
      <c r="O345" s="12">
        <f t="shared" si="66"/>
      </c>
      <c r="P345" s="12">
        <f t="shared" si="67"/>
      </c>
      <c r="Q345" s="12">
        <f t="shared" si="68"/>
      </c>
      <c r="R345" s="12">
        <f t="shared" si="69"/>
      </c>
      <c r="S345" s="12">
        <f t="shared" si="70"/>
      </c>
      <c r="T345" s="12">
        <f t="shared" si="71"/>
      </c>
      <c r="U345" s="12">
        <f t="shared" si="72"/>
      </c>
      <c r="V345" s="12">
        <f t="shared" si="73"/>
      </c>
      <c r="W345" s="12">
        <f t="shared" si="74"/>
      </c>
      <c r="X345" s="12">
        <f t="shared" si="75"/>
      </c>
      <c r="Y345" s="12">
        <f t="shared" si="76"/>
      </c>
      <c r="Z345" s="12">
        <f t="shared" si="77"/>
      </c>
      <c r="AA345" s="12">
        <f t="shared" si="78"/>
      </c>
    </row>
    <row r="346" spans="1:27" ht="12.75" customHeight="1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11">
        <f t="shared" si="79"/>
      </c>
      <c r="M346" s="12">
        <f t="shared" si="64"/>
      </c>
      <c r="N346" s="12">
        <f t="shared" si="65"/>
      </c>
      <c r="O346" s="12">
        <f t="shared" si="66"/>
      </c>
      <c r="P346" s="12">
        <f t="shared" si="67"/>
      </c>
      <c r="Q346" s="12">
        <f t="shared" si="68"/>
      </c>
      <c r="R346" s="12">
        <f t="shared" si="69"/>
      </c>
      <c r="S346" s="12">
        <f t="shared" si="70"/>
      </c>
      <c r="T346" s="12">
        <f t="shared" si="71"/>
      </c>
      <c r="U346" s="12">
        <f t="shared" si="72"/>
      </c>
      <c r="V346" s="12">
        <f t="shared" si="73"/>
      </c>
      <c r="W346" s="12">
        <f t="shared" si="74"/>
      </c>
      <c r="X346" s="12">
        <f t="shared" si="75"/>
      </c>
      <c r="Y346" s="12">
        <f t="shared" si="76"/>
      </c>
      <c r="Z346" s="12">
        <f t="shared" si="77"/>
      </c>
      <c r="AA346" s="12">
        <f t="shared" si="78"/>
      </c>
    </row>
    <row r="347" spans="1:27" ht="12.75" customHeight="1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11">
        <f t="shared" si="79"/>
      </c>
      <c r="M347" s="12">
        <f t="shared" si="64"/>
      </c>
      <c r="N347" s="12">
        <f t="shared" si="65"/>
      </c>
      <c r="O347" s="12">
        <f t="shared" si="66"/>
      </c>
      <c r="P347" s="12">
        <f t="shared" si="67"/>
      </c>
      <c r="Q347" s="12">
        <f t="shared" si="68"/>
      </c>
      <c r="R347" s="12">
        <f t="shared" si="69"/>
      </c>
      <c r="S347" s="12">
        <f t="shared" si="70"/>
      </c>
      <c r="T347" s="12">
        <f t="shared" si="71"/>
      </c>
      <c r="U347" s="12">
        <f t="shared" si="72"/>
      </c>
      <c r="V347" s="12">
        <f t="shared" si="73"/>
      </c>
      <c r="W347" s="12">
        <f t="shared" si="74"/>
      </c>
      <c r="X347" s="12">
        <f t="shared" si="75"/>
      </c>
      <c r="Y347" s="12">
        <f t="shared" si="76"/>
      </c>
      <c r="Z347" s="12">
        <f t="shared" si="77"/>
      </c>
      <c r="AA347" s="12">
        <f t="shared" si="78"/>
      </c>
    </row>
    <row r="348" spans="1:27" ht="12.75" customHeight="1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11">
        <f t="shared" si="79"/>
      </c>
      <c r="M348" s="12">
        <f t="shared" si="64"/>
      </c>
      <c r="N348" s="12">
        <f t="shared" si="65"/>
      </c>
      <c r="O348" s="12">
        <f t="shared" si="66"/>
      </c>
      <c r="P348" s="12">
        <f t="shared" si="67"/>
      </c>
      <c r="Q348" s="12">
        <f t="shared" si="68"/>
      </c>
      <c r="R348" s="12">
        <f t="shared" si="69"/>
      </c>
      <c r="S348" s="12">
        <f t="shared" si="70"/>
      </c>
      <c r="T348" s="12">
        <f t="shared" si="71"/>
      </c>
      <c r="U348" s="12">
        <f t="shared" si="72"/>
      </c>
      <c r="V348" s="12">
        <f t="shared" si="73"/>
      </c>
      <c r="W348" s="12">
        <f t="shared" si="74"/>
      </c>
      <c r="X348" s="12">
        <f t="shared" si="75"/>
      </c>
      <c r="Y348" s="12">
        <f t="shared" si="76"/>
      </c>
      <c r="Z348" s="12">
        <f t="shared" si="77"/>
      </c>
      <c r="AA348" s="12">
        <f t="shared" si="78"/>
      </c>
    </row>
    <row r="349" spans="1:27" ht="12.75" customHeight="1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11">
        <f t="shared" si="79"/>
      </c>
      <c r="M349" s="12">
        <f t="shared" si="64"/>
      </c>
      <c r="N349" s="12">
        <f t="shared" si="65"/>
      </c>
      <c r="O349" s="12">
        <f t="shared" si="66"/>
      </c>
      <c r="P349" s="12">
        <f t="shared" si="67"/>
      </c>
      <c r="Q349" s="12">
        <f t="shared" si="68"/>
      </c>
      <c r="R349" s="12">
        <f t="shared" si="69"/>
      </c>
      <c r="S349" s="12">
        <f t="shared" si="70"/>
      </c>
      <c r="T349" s="12">
        <f t="shared" si="71"/>
      </c>
      <c r="U349" s="12">
        <f t="shared" si="72"/>
      </c>
      <c r="V349" s="12">
        <f t="shared" si="73"/>
      </c>
      <c r="W349" s="12">
        <f t="shared" si="74"/>
      </c>
      <c r="X349" s="12">
        <f t="shared" si="75"/>
      </c>
      <c r="Y349" s="12">
        <f t="shared" si="76"/>
      </c>
      <c r="Z349" s="12">
        <f t="shared" si="77"/>
      </c>
      <c r="AA349" s="12">
        <f t="shared" si="78"/>
      </c>
    </row>
    <row r="350" spans="1:27" ht="12.75" customHeight="1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11">
        <f t="shared" si="79"/>
      </c>
      <c r="M350" s="12">
        <f t="shared" si="64"/>
      </c>
      <c r="N350" s="12">
        <f t="shared" si="65"/>
      </c>
      <c r="O350" s="12">
        <f t="shared" si="66"/>
      </c>
      <c r="P350" s="12">
        <f t="shared" si="67"/>
      </c>
      <c r="Q350" s="12">
        <f t="shared" si="68"/>
      </c>
      <c r="R350" s="12">
        <f t="shared" si="69"/>
      </c>
      <c r="S350" s="12">
        <f t="shared" si="70"/>
      </c>
      <c r="T350" s="12">
        <f t="shared" si="71"/>
      </c>
      <c r="U350" s="12">
        <f t="shared" si="72"/>
      </c>
      <c r="V350" s="12">
        <f t="shared" si="73"/>
      </c>
      <c r="W350" s="12">
        <f t="shared" si="74"/>
      </c>
      <c r="X350" s="12">
        <f t="shared" si="75"/>
      </c>
      <c r="Y350" s="12">
        <f t="shared" si="76"/>
      </c>
      <c r="Z350" s="12">
        <f t="shared" si="77"/>
      </c>
      <c r="AA350" s="12">
        <f t="shared" si="78"/>
      </c>
    </row>
    <row r="351" spans="1:27" ht="12.75" customHeight="1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11">
        <f t="shared" si="79"/>
      </c>
      <c r="M351" s="12">
        <f t="shared" si="64"/>
      </c>
      <c r="N351" s="12">
        <f t="shared" si="65"/>
      </c>
      <c r="O351" s="12">
        <f t="shared" si="66"/>
      </c>
      <c r="P351" s="12">
        <f t="shared" si="67"/>
      </c>
      <c r="Q351" s="12">
        <f t="shared" si="68"/>
      </c>
      <c r="R351" s="12">
        <f t="shared" si="69"/>
      </c>
      <c r="S351" s="12">
        <f t="shared" si="70"/>
      </c>
      <c r="T351" s="12">
        <f t="shared" si="71"/>
      </c>
      <c r="U351" s="12">
        <f t="shared" si="72"/>
      </c>
      <c r="V351" s="12">
        <f t="shared" si="73"/>
      </c>
      <c r="W351" s="12">
        <f t="shared" si="74"/>
      </c>
      <c r="X351" s="12">
        <f t="shared" si="75"/>
      </c>
      <c r="Y351" s="12">
        <f t="shared" si="76"/>
      </c>
      <c r="Z351" s="12">
        <f t="shared" si="77"/>
      </c>
      <c r="AA351" s="12">
        <f t="shared" si="78"/>
      </c>
    </row>
    <row r="352" spans="1:27" ht="12.75" customHeight="1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11">
        <f t="shared" si="79"/>
      </c>
      <c r="M352" s="12">
        <f t="shared" si="64"/>
      </c>
      <c r="N352" s="12">
        <f t="shared" si="65"/>
      </c>
      <c r="O352" s="12">
        <f t="shared" si="66"/>
      </c>
      <c r="P352" s="12">
        <f t="shared" si="67"/>
      </c>
      <c r="Q352" s="12">
        <f t="shared" si="68"/>
      </c>
      <c r="R352" s="12">
        <f t="shared" si="69"/>
      </c>
      <c r="S352" s="12">
        <f t="shared" si="70"/>
      </c>
      <c r="T352" s="12">
        <f t="shared" si="71"/>
      </c>
      <c r="U352" s="12">
        <f t="shared" si="72"/>
      </c>
      <c r="V352" s="12">
        <f t="shared" si="73"/>
      </c>
      <c r="W352" s="12">
        <f t="shared" si="74"/>
      </c>
      <c r="X352" s="12">
        <f t="shared" si="75"/>
      </c>
      <c r="Y352" s="12">
        <f t="shared" si="76"/>
      </c>
      <c r="Z352" s="12">
        <f t="shared" si="77"/>
      </c>
      <c r="AA352" s="12">
        <f t="shared" si="78"/>
      </c>
    </row>
    <row r="353" spans="1:27" ht="12.75" customHeight="1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11">
        <f t="shared" si="79"/>
      </c>
      <c r="M353" s="12">
        <f t="shared" si="64"/>
      </c>
      <c r="N353" s="12">
        <f t="shared" si="65"/>
      </c>
      <c r="O353" s="12">
        <f t="shared" si="66"/>
      </c>
      <c r="P353" s="12">
        <f t="shared" si="67"/>
      </c>
      <c r="Q353" s="12">
        <f t="shared" si="68"/>
      </c>
      <c r="R353" s="12">
        <f t="shared" si="69"/>
      </c>
      <c r="S353" s="12">
        <f t="shared" si="70"/>
      </c>
      <c r="T353" s="12">
        <f t="shared" si="71"/>
      </c>
      <c r="U353" s="12">
        <f t="shared" si="72"/>
      </c>
      <c r="V353" s="12">
        <f t="shared" si="73"/>
      </c>
      <c r="W353" s="12">
        <f t="shared" si="74"/>
      </c>
      <c r="X353" s="12">
        <f t="shared" si="75"/>
      </c>
      <c r="Y353" s="12">
        <f t="shared" si="76"/>
      </c>
      <c r="Z353" s="12">
        <f t="shared" si="77"/>
      </c>
      <c r="AA353" s="12">
        <f t="shared" si="78"/>
      </c>
    </row>
    <row r="354" spans="1:27" ht="12.75" customHeight="1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11">
        <f t="shared" si="79"/>
      </c>
      <c r="M354" s="12">
        <f t="shared" si="64"/>
      </c>
      <c r="N354" s="12">
        <f t="shared" si="65"/>
      </c>
      <c r="O354" s="12">
        <f t="shared" si="66"/>
      </c>
      <c r="P354" s="12">
        <f t="shared" si="67"/>
      </c>
      <c r="Q354" s="12">
        <f t="shared" si="68"/>
      </c>
      <c r="R354" s="12">
        <f t="shared" si="69"/>
      </c>
      <c r="S354" s="12">
        <f t="shared" si="70"/>
      </c>
      <c r="T354" s="12">
        <f t="shared" si="71"/>
      </c>
      <c r="U354" s="12">
        <f t="shared" si="72"/>
      </c>
      <c r="V354" s="12">
        <f t="shared" si="73"/>
      </c>
      <c r="W354" s="12">
        <f t="shared" si="74"/>
      </c>
      <c r="X354" s="12">
        <f t="shared" si="75"/>
      </c>
      <c r="Y354" s="12">
        <f t="shared" si="76"/>
      </c>
      <c r="Z354" s="12">
        <f t="shared" si="77"/>
      </c>
      <c r="AA354" s="12">
        <f t="shared" si="78"/>
      </c>
    </row>
    <row r="355" spans="1:27" ht="12.75" customHeight="1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11">
        <f t="shared" si="79"/>
      </c>
      <c r="M355" s="12">
        <f t="shared" si="64"/>
      </c>
      <c r="N355" s="12">
        <f t="shared" si="65"/>
      </c>
      <c r="O355" s="12">
        <f t="shared" si="66"/>
      </c>
      <c r="P355" s="12">
        <f t="shared" si="67"/>
      </c>
      <c r="Q355" s="12">
        <f t="shared" si="68"/>
      </c>
      <c r="R355" s="12">
        <f t="shared" si="69"/>
      </c>
      <c r="S355" s="12">
        <f t="shared" si="70"/>
      </c>
      <c r="T355" s="12">
        <f t="shared" si="71"/>
      </c>
      <c r="U355" s="12">
        <f t="shared" si="72"/>
      </c>
      <c r="V355" s="12">
        <f t="shared" si="73"/>
      </c>
      <c r="W355" s="12">
        <f t="shared" si="74"/>
      </c>
      <c r="X355" s="12">
        <f t="shared" si="75"/>
      </c>
      <c r="Y355" s="12">
        <f t="shared" si="76"/>
      </c>
      <c r="Z355" s="12">
        <f t="shared" si="77"/>
      </c>
      <c r="AA355" s="12">
        <f t="shared" si="78"/>
      </c>
    </row>
    <row r="356" spans="1:27" ht="12.75" customHeight="1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11">
        <f t="shared" si="79"/>
      </c>
      <c r="M356" s="12">
        <f t="shared" si="64"/>
      </c>
      <c r="N356" s="12">
        <f t="shared" si="65"/>
      </c>
      <c r="O356" s="12">
        <f t="shared" si="66"/>
      </c>
      <c r="P356" s="12">
        <f t="shared" si="67"/>
      </c>
      <c r="Q356" s="12">
        <f t="shared" si="68"/>
      </c>
      <c r="R356" s="12">
        <f t="shared" si="69"/>
      </c>
      <c r="S356" s="12">
        <f t="shared" si="70"/>
      </c>
      <c r="T356" s="12">
        <f t="shared" si="71"/>
      </c>
      <c r="U356" s="12">
        <f t="shared" si="72"/>
      </c>
      <c r="V356" s="12">
        <f t="shared" si="73"/>
      </c>
      <c r="W356" s="12">
        <f t="shared" si="74"/>
      </c>
      <c r="X356" s="12">
        <f t="shared" si="75"/>
      </c>
      <c r="Y356" s="12">
        <f t="shared" si="76"/>
      </c>
      <c r="Z356" s="12">
        <f t="shared" si="77"/>
      </c>
      <c r="AA356" s="12">
        <f t="shared" si="78"/>
      </c>
    </row>
    <row r="357" spans="1:27" ht="12.75" customHeight="1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11">
        <f t="shared" si="79"/>
      </c>
      <c r="M357" s="12">
        <f t="shared" si="64"/>
      </c>
      <c r="N357" s="12">
        <f t="shared" si="65"/>
      </c>
      <c r="O357" s="12">
        <f t="shared" si="66"/>
      </c>
      <c r="P357" s="12">
        <f t="shared" si="67"/>
      </c>
      <c r="Q357" s="12">
        <f t="shared" si="68"/>
      </c>
      <c r="R357" s="12">
        <f t="shared" si="69"/>
      </c>
      <c r="S357" s="12">
        <f t="shared" si="70"/>
      </c>
      <c r="T357" s="12">
        <f t="shared" si="71"/>
      </c>
      <c r="U357" s="12">
        <f t="shared" si="72"/>
      </c>
      <c r="V357" s="12">
        <f t="shared" si="73"/>
      </c>
      <c r="W357" s="12">
        <f t="shared" si="74"/>
      </c>
      <c r="X357" s="12">
        <f t="shared" si="75"/>
      </c>
      <c r="Y357" s="12">
        <f t="shared" si="76"/>
      </c>
      <c r="Z357" s="12">
        <f t="shared" si="77"/>
      </c>
      <c r="AA357" s="12">
        <f t="shared" si="78"/>
      </c>
    </row>
    <row r="358" spans="1:27" ht="12.75" customHeight="1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11">
        <f t="shared" si="79"/>
      </c>
      <c r="M358" s="12">
        <f t="shared" si="64"/>
      </c>
      <c r="N358" s="12">
        <f t="shared" si="65"/>
      </c>
      <c r="O358" s="12">
        <f t="shared" si="66"/>
      </c>
      <c r="P358" s="12">
        <f t="shared" si="67"/>
      </c>
      <c r="Q358" s="12">
        <f t="shared" si="68"/>
      </c>
      <c r="R358" s="12">
        <f t="shared" si="69"/>
      </c>
      <c r="S358" s="12">
        <f t="shared" si="70"/>
      </c>
      <c r="T358" s="12">
        <f t="shared" si="71"/>
      </c>
      <c r="U358" s="12">
        <f t="shared" si="72"/>
      </c>
      <c r="V358" s="12">
        <f t="shared" si="73"/>
      </c>
      <c r="W358" s="12">
        <f t="shared" si="74"/>
      </c>
      <c r="X358" s="12">
        <f t="shared" si="75"/>
      </c>
      <c r="Y358" s="12">
        <f t="shared" si="76"/>
      </c>
      <c r="Z358" s="12">
        <f t="shared" si="77"/>
      </c>
      <c r="AA358" s="12">
        <f t="shared" si="78"/>
      </c>
    </row>
    <row r="359" spans="1:27" ht="12.75" customHeight="1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11">
        <f t="shared" si="79"/>
      </c>
      <c r="M359" s="12">
        <f t="shared" si="64"/>
      </c>
      <c r="N359" s="12">
        <f t="shared" si="65"/>
      </c>
      <c r="O359" s="12">
        <f t="shared" si="66"/>
      </c>
      <c r="P359" s="12">
        <f t="shared" si="67"/>
      </c>
      <c r="Q359" s="12">
        <f t="shared" si="68"/>
      </c>
      <c r="R359" s="12">
        <f t="shared" si="69"/>
      </c>
      <c r="S359" s="12">
        <f t="shared" si="70"/>
      </c>
      <c r="T359" s="12">
        <f t="shared" si="71"/>
      </c>
      <c r="U359" s="12">
        <f t="shared" si="72"/>
      </c>
      <c r="V359" s="12">
        <f t="shared" si="73"/>
      </c>
      <c r="W359" s="12">
        <f t="shared" si="74"/>
      </c>
      <c r="X359" s="12">
        <f t="shared" si="75"/>
      </c>
      <c r="Y359" s="12">
        <f t="shared" si="76"/>
      </c>
      <c r="Z359" s="12">
        <f t="shared" si="77"/>
      </c>
      <c r="AA359" s="12">
        <f t="shared" si="78"/>
      </c>
    </row>
    <row r="360" spans="1:27" ht="12.75" customHeight="1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11">
        <f t="shared" si="79"/>
      </c>
      <c r="M360" s="12">
        <f t="shared" si="64"/>
      </c>
      <c r="N360" s="12">
        <f t="shared" si="65"/>
      </c>
      <c r="O360" s="12">
        <f t="shared" si="66"/>
      </c>
      <c r="P360" s="12">
        <f t="shared" si="67"/>
      </c>
      <c r="Q360" s="12">
        <f t="shared" si="68"/>
      </c>
      <c r="R360" s="12">
        <f t="shared" si="69"/>
      </c>
      <c r="S360" s="12">
        <f t="shared" si="70"/>
      </c>
      <c r="T360" s="12">
        <f t="shared" si="71"/>
      </c>
      <c r="U360" s="12">
        <f t="shared" si="72"/>
      </c>
      <c r="V360" s="12">
        <f t="shared" si="73"/>
      </c>
      <c r="W360" s="12">
        <f t="shared" si="74"/>
      </c>
      <c r="X360" s="12">
        <f t="shared" si="75"/>
      </c>
      <c r="Y360" s="12">
        <f t="shared" si="76"/>
      </c>
      <c r="Z360" s="12">
        <f t="shared" si="77"/>
      </c>
      <c r="AA360" s="12">
        <f t="shared" si="78"/>
      </c>
    </row>
    <row r="361" spans="1:27" ht="12.75" customHeight="1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11">
        <f t="shared" si="79"/>
      </c>
      <c r="M361" s="12">
        <f t="shared" si="64"/>
      </c>
      <c r="N361" s="12">
        <f t="shared" si="65"/>
      </c>
      <c r="O361" s="12">
        <f t="shared" si="66"/>
      </c>
      <c r="P361" s="12">
        <f t="shared" si="67"/>
      </c>
      <c r="Q361" s="12">
        <f t="shared" si="68"/>
      </c>
      <c r="R361" s="12">
        <f t="shared" si="69"/>
      </c>
      <c r="S361" s="12">
        <f t="shared" si="70"/>
      </c>
      <c r="T361" s="12">
        <f t="shared" si="71"/>
      </c>
      <c r="U361" s="12">
        <f t="shared" si="72"/>
      </c>
      <c r="V361" s="12">
        <f t="shared" si="73"/>
      </c>
      <c r="W361" s="12">
        <f t="shared" si="74"/>
      </c>
      <c r="X361" s="12">
        <f t="shared" si="75"/>
      </c>
      <c r="Y361" s="12">
        <f t="shared" si="76"/>
      </c>
      <c r="Z361" s="12">
        <f t="shared" si="77"/>
      </c>
      <c r="AA361" s="12">
        <f t="shared" si="78"/>
      </c>
    </row>
    <row r="362" spans="1:27" ht="12.75" customHeight="1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11">
        <f t="shared" si="79"/>
      </c>
      <c r="M362" s="12">
        <f t="shared" si="64"/>
      </c>
      <c r="N362" s="12">
        <f t="shared" si="65"/>
      </c>
      <c r="O362" s="12">
        <f t="shared" si="66"/>
      </c>
      <c r="P362" s="12">
        <f t="shared" si="67"/>
      </c>
      <c r="Q362" s="12">
        <f t="shared" si="68"/>
      </c>
      <c r="R362" s="12">
        <f t="shared" si="69"/>
      </c>
      <c r="S362" s="12">
        <f t="shared" si="70"/>
      </c>
      <c r="T362" s="12">
        <f t="shared" si="71"/>
      </c>
      <c r="U362" s="12">
        <f t="shared" si="72"/>
      </c>
      <c r="V362" s="12">
        <f t="shared" si="73"/>
      </c>
      <c r="W362" s="12">
        <f t="shared" si="74"/>
      </c>
      <c r="X362" s="12">
        <f t="shared" si="75"/>
      </c>
      <c r="Y362" s="12">
        <f t="shared" si="76"/>
      </c>
      <c r="Z362" s="12">
        <f t="shared" si="77"/>
      </c>
      <c r="AA362" s="12">
        <f t="shared" si="78"/>
      </c>
    </row>
    <row r="363" spans="1:27" ht="12.75" customHeight="1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11">
        <f t="shared" si="79"/>
      </c>
      <c r="M363" s="12">
        <f t="shared" si="64"/>
      </c>
      <c r="N363" s="12">
        <f t="shared" si="65"/>
      </c>
      <c r="O363" s="12">
        <f t="shared" si="66"/>
      </c>
      <c r="P363" s="12">
        <f t="shared" si="67"/>
      </c>
      <c r="Q363" s="12">
        <f t="shared" si="68"/>
      </c>
      <c r="R363" s="12">
        <f t="shared" si="69"/>
      </c>
      <c r="S363" s="12">
        <f t="shared" si="70"/>
      </c>
      <c r="T363" s="12">
        <f t="shared" si="71"/>
      </c>
      <c r="U363" s="12">
        <f t="shared" si="72"/>
      </c>
      <c r="V363" s="12">
        <f t="shared" si="73"/>
      </c>
      <c r="W363" s="12">
        <f t="shared" si="74"/>
      </c>
      <c r="X363" s="12">
        <f t="shared" si="75"/>
      </c>
      <c r="Y363" s="12">
        <f t="shared" si="76"/>
      </c>
      <c r="Z363" s="12">
        <f t="shared" si="77"/>
      </c>
      <c r="AA363" s="12">
        <f t="shared" si="78"/>
      </c>
    </row>
    <row r="364" spans="1:27" ht="12.75" customHeight="1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11">
        <f t="shared" si="79"/>
      </c>
      <c r="M364" s="12">
        <f t="shared" si="64"/>
      </c>
      <c r="N364" s="12">
        <f t="shared" si="65"/>
      </c>
      <c r="O364" s="12">
        <f t="shared" si="66"/>
      </c>
      <c r="P364" s="12">
        <f t="shared" si="67"/>
      </c>
      <c r="Q364" s="12">
        <f t="shared" si="68"/>
      </c>
      <c r="R364" s="12">
        <f t="shared" si="69"/>
      </c>
      <c r="S364" s="12">
        <f t="shared" si="70"/>
      </c>
      <c r="T364" s="12">
        <f t="shared" si="71"/>
      </c>
      <c r="U364" s="12">
        <f t="shared" si="72"/>
      </c>
      <c r="V364" s="12">
        <f t="shared" si="73"/>
      </c>
      <c r="W364" s="12">
        <f t="shared" si="74"/>
      </c>
      <c r="X364" s="12">
        <f t="shared" si="75"/>
      </c>
      <c r="Y364" s="12">
        <f t="shared" si="76"/>
      </c>
      <c r="Z364" s="12">
        <f t="shared" si="77"/>
      </c>
      <c r="AA364" s="12">
        <f t="shared" si="78"/>
      </c>
    </row>
    <row r="365" spans="1:27" ht="12.75" customHeight="1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11">
        <f t="shared" si="79"/>
      </c>
      <c r="M365" s="12">
        <f t="shared" si="64"/>
      </c>
      <c r="N365" s="12">
        <f t="shared" si="65"/>
      </c>
      <c r="O365" s="12">
        <f t="shared" si="66"/>
      </c>
      <c r="P365" s="12">
        <f t="shared" si="67"/>
      </c>
      <c r="Q365" s="12">
        <f t="shared" si="68"/>
      </c>
      <c r="R365" s="12">
        <f t="shared" si="69"/>
      </c>
      <c r="S365" s="12">
        <f t="shared" si="70"/>
      </c>
      <c r="T365" s="12">
        <f t="shared" si="71"/>
      </c>
      <c r="U365" s="12">
        <f t="shared" si="72"/>
      </c>
      <c r="V365" s="12">
        <f t="shared" si="73"/>
      </c>
      <c r="W365" s="12">
        <f t="shared" si="74"/>
      </c>
      <c r="X365" s="12">
        <f t="shared" si="75"/>
      </c>
      <c r="Y365" s="12">
        <f t="shared" si="76"/>
      </c>
      <c r="Z365" s="12">
        <f t="shared" si="77"/>
      </c>
      <c r="AA365" s="12">
        <f t="shared" si="78"/>
      </c>
    </row>
    <row r="366" spans="1:27" ht="12.75" customHeight="1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11">
        <f t="shared" si="79"/>
      </c>
      <c r="M366" s="12">
        <f aca="true" t="shared" si="80" ref="M366:M429">IF(B366=1,"One",IF(B366=2,"TwoNew",IF(B366=3,"Three",IF(B366=4,"Four",IF(B366=5,"Five",IF(B366=6,"Six",IF(B366=7,"Seven","")))))))</f>
      </c>
      <c r="N366" s="12">
        <f aca="true" t="shared" si="81" ref="N366:N429">IF(B366=8,"Eight",IF(B366=9,"Nine",""))</f>
      </c>
      <c r="O366" s="12">
        <f aca="true" t="shared" si="82" ref="O366:O429">IF(LEN(M366)&gt;0,M366,N366)</f>
      </c>
      <c r="P366" s="12">
        <f aca="true" t="shared" si="83" ref="P366:P429">IF(OR(B366=6,B366=7),"FT_8",IF(OR(C366=17,C366=18),"FT_1",IF(C366=24,"FT_24",IF(C366=29,"FT_3",IF(LEN(B366)&gt;0,"Financing","")))))</f>
      </c>
      <c r="Q366" s="12">
        <f aca="true" t="shared" si="84" ref="Q366:Q429">IF(OR(AND(B366&gt;=1,B366&lt;=5),B366=8,B366=9),"Yes",IF(B366=0,"","No"))</f>
      </c>
      <c r="R366" s="12">
        <f aca="true" t="shared" si="85" ref="R366:R429">IF(AND(D366=11,B366&lt;&gt;4,C366&lt;&gt;26),"Financing Type 11 must have funding type 4 and source 26, ","")</f>
      </c>
      <c r="S366" s="12">
        <f aca="true" t="shared" si="86" ref="S366:S429">IF(AND(LEN(B366)&gt;0,E366&lt;1),"Amount must be greater than 0, ",IF(AND(LEN(B366)&gt;0,C366=29,E366&lt;&gt;10500),"Project Reinvest must equal $10,500, ",""))</f>
      </c>
      <c r="T366" s="12">
        <f aca="true" t="shared" si="87" ref="T366:T429">IF(OR(H366&lt;0,H366&gt;0.25),"Rate should be between 0 and 25%, ","")</f>
      </c>
      <c r="U366" s="12">
        <f aca="true" t="shared" si="88" ref="U366:U429">IF(AND(LEN(B366)&gt;0,I366&lt;0),"Term Not Valid, ","")</f>
      </c>
      <c r="V366" s="12">
        <f aca="true" t="shared" si="89" ref="V366:V429">IF(AND(B366=1,OR(D366&lt;=0,D366&gt;=5)),"Funding type 1, Financing should be 1-5, ","")</f>
      </c>
      <c r="W366" s="12">
        <f aca="true" t="shared" si="90" ref="W366:W429">IF(AND(OR(B366=1,B366=5),F366=3),"Funding Type 1 or 5 should not have underwriting role of 3, ","")</f>
      </c>
      <c r="X366" s="12">
        <f aca="true" t="shared" si="91" ref="X366:X429">IF(AND(OR(B366=1,B366=5),F366=4),"Funding Type 1 or 5 should not have Origination role of 4, ","")</f>
      </c>
      <c r="Y366" s="12">
        <f aca="true" t="shared" si="92" ref="Y366:Y429">IF(H366&gt;0.12,"Rate is considered high, verify, ","")</f>
      </c>
      <c r="Z366" s="12">
        <f aca="true" t="shared" si="93" ref="Z366:Z429">IF(AND(D366=1,OR(I366&lt;60,I366&gt;480)),"Tern for Financing type 1 should be between 60 and 480 months, ",IF(AND(AND(D366&gt;=2,D366&lt;=5),I366&gt;480),"Financing types 2-5 should have term less than 480, ",""))</f>
      </c>
      <c r="AA366" s="12">
        <f aca="true" t="shared" si="94" ref="AA366:AA429">IF(AND(D366=1,K366="Yes"),"1st mortgages are typically not forgivable, please verify","")</f>
      </c>
    </row>
    <row r="367" spans="1:27" ht="12.75" customHeight="1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11">
        <f aca="true" t="shared" si="95" ref="L367:L430">CONCATENATE(R367,S367,T367,U367,V367,W367,X367,Y367,Z367,AA367)</f>
      </c>
      <c r="M367" s="12">
        <f t="shared" si="80"/>
      </c>
      <c r="N367" s="12">
        <f t="shared" si="81"/>
      </c>
      <c r="O367" s="12">
        <f t="shared" si="82"/>
      </c>
      <c r="P367" s="12">
        <f t="shared" si="83"/>
      </c>
      <c r="Q367" s="12">
        <f t="shared" si="84"/>
      </c>
      <c r="R367" s="12">
        <f t="shared" si="85"/>
      </c>
      <c r="S367" s="12">
        <f t="shared" si="86"/>
      </c>
      <c r="T367" s="12">
        <f t="shared" si="87"/>
      </c>
      <c r="U367" s="12">
        <f t="shared" si="88"/>
      </c>
      <c r="V367" s="12">
        <f t="shared" si="89"/>
      </c>
      <c r="W367" s="12">
        <f t="shared" si="90"/>
      </c>
      <c r="X367" s="12">
        <f t="shared" si="91"/>
      </c>
      <c r="Y367" s="12">
        <f t="shared" si="92"/>
      </c>
      <c r="Z367" s="12">
        <f t="shared" si="93"/>
      </c>
      <c r="AA367" s="12">
        <f t="shared" si="94"/>
      </c>
    </row>
    <row r="368" spans="1:27" ht="12.75" customHeight="1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11">
        <f t="shared" si="95"/>
      </c>
      <c r="M368" s="12">
        <f t="shared" si="80"/>
      </c>
      <c r="N368" s="12">
        <f t="shared" si="81"/>
      </c>
      <c r="O368" s="12">
        <f t="shared" si="82"/>
      </c>
      <c r="P368" s="12">
        <f t="shared" si="83"/>
      </c>
      <c r="Q368" s="12">
        <f t="shared" si="84"/>
      </c>
      <c r="R368" s="12">
        <f t="shared" si="85"/>
      </c>
      <c r="S368" s="12">
        <f t="shared" si="86"/>
      </c>
      <c r="T368" s="12">
        <f t="shared" si="87"/>
      </c>
      <c r="U368" s="12">
        <f t="shared" si="88"/>
      </c>
      <c r="V368" s="12">
        <f t="shared" si="89"/>
      </c>
      <c r="W368" s="12">
        <f t="shared" si="90"/>
      </c>
      <c r="X368" s="12">
        <f t="shared" si="91"/>
      </c>
      <c r="Y368" s="12">
        <f t="shared" si="92"/>
      </c>
      <c r="Z368" s="12">
        <f t="shared" si="93"/>
      </c>
      <c r="AA368" s="12">
        <f t="shared" si="94"/>
      </c>
    </row>
    <row r="369" spans="1:27" ht="12.75" customHeight="1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11">
        <f t="shared" si="95"/>
      </c>
      <c r="M369" s="12">
        <f t="shared" si="80"/>
      </c>
      <c r="N369" s="12">
        <f t="shared" si="81"/>
      </c>
      <c r="O369" s="12">
        <f t="shared" si="82"/>
      </c>
      <c r="P369" s="12">
        <f t="shared" si="83"/>
      </c>
      <c r="Q369" s="12">
        <f t="shared" si="84"/>
      </c>
      <c r="R369" s="12">
        <f t="shared" si="85"/>
      </c>
      <c r="S369" s="12">
        <f t="shared" si="86"/>
      </c>
      <c r="T369" s="12">
        <f t="shared" si="87"/>
      </c>
      <c r="U369" s="12">
        <f t="shared" si="88"/>
      </c>
      <c r="V369" s="12">
        <f t="shared" si="89"/>
      </c>
      <c r="W369" s="12">
        <f t="shared" si="90"/>
      </c>
      <c r="X369" s="12">
        <f t="shared" si="91"/>
      </c>
      <c r="Y369" s="12">
        <f t="shared" si="92"/>
      </c>
      <c r="Z369" s="12">
        <f t="shared" si="93"/>
      </c>
      <c r="AA369" s="12">
        <f t="shared" si="94"/>
      </c>
    </row>
    <row r="370" spans="1:27" ht="12.75" customHeight="1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11">
        <f t="shared" si="95"/>
      </c>
      <c r="M370" s="12">
        <f t="shared" si="80"/>
      </c>
      <c r="N370" s="12">
        <f t="shared" si="81"/>
      </c>
      <c r="O370" s="12">
        <f t="shared" si="82"/>
      </c>
      <c r="P370" s="12">
        <f t="shared" si="83"/>
      </c>
      <c r="Q370" s="12">
        <f t="shared" si="84"/>
      </c>
      <c r="R370" s="12">
        <f t="shared" si="85"/>
      </c>
      <c r="S370" s="12">
        <f t="shared" si="86"/>
      </c>
      <c r="T370" s="12">
        <f t="shared" si="87"/>
      </c>
      <c r="U370" s="12">
        <f t="shared" si="88"/>
      </c>
      <c r="V370" s="12">
        <f t="shared" si="89"/>
      </c>
      <c r="W370" s="12">
        <f t="shared" si="90"/>
      </c>
      <c r="X370" s="12">
        <f t="shared" si="91"/>
      </c>
      <c r="Y370" s="12">
        <f t="shared" si="92"/>
      </c>
      <c r="Z370" s="12">
        <f t="shared" si="93"/>
      </c>
      <c r="AA370" s="12">
        <f t="shared" si="94"/>
      </c>
    </row>
    <row r="371" spans="1:27" ht="12.75" customHeight="1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11">
        <f t="shared" si="95"/>
      </c>
      <c r="M371" s="12">
        <f t="shared" si="80"/>
      </c>
      <c r="N371" s="12">
        <f t="shared" si="81"/>
      </c>
      <c r="O371" s="12">
        <f t="shared" si="82"/>
      </c>
      <c r="P371" s="12">
        <f t="shared" si="83"/>
      </c>
      <c r="Q371" s="12">
        <f t="shared" si="84"/>
      </c>
      <c r="R371" s="12">
        <f t="shared" si="85"/>
      </c>
      <c r="S371" s="12">
        <f t="shared" si="86"/>
      </c>
      <c r="T371" s="12">
        <f t="shared" si="87"/>
      </c>
      <c r="U371" s="12">
        <f t="shared" si="88"/>
      </c>
      <c r="V371" s="12">
        <f t="shared" si="89"/>
      </c>
      <c r="W371" s="12">
        <f t="shared" si="90"/>
      </c>
      <c r="X371" s="12">
        <f t="shared" si="91"/>
      </c>
      <c r="Y371" s="12">
        <f t="shared" si="92"/>
      </c>
      <c r="Z371" s="12">
        <f t="shared" si="93"/>
      </c>
      <c r="AA371" s="12">
        <f t="shared" si="94"/>
      </c>
    </row>
    <row r="372" spans="1:27" ht="12.75" customHeight="1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11">
        <f t="shared" si="95"/>
      </c>
      <c r="M372" s="12">
        <f t="shared" si="80"/>
      </c>
      <c r="N372" s="12">
        <f t="shared" si="81"/>
      </c>
      <c r="O372" s="12">
        <f t="shared" si="82"/>
      </c>
      <c r="P372" s="12">
        <f t="shared" si="83"/>
      </c>
      <c r="Q372" s="12">
        <f t="shared" si="84"/>
      </c>
      <c r="R372" s="12">
        <f t="shared" si="85"/>
      </c>
      <c r="S372" s="12">
        <f t="shared" si="86"/>
      </c>
      <c r="T372" s="12">
        <f t="shared" si="87"/>
      </c>
      <c r="U372" s="12">
        <f t="shared" si="88"/>
      </c>
      <c r="V372" s="12">
        <f t="shared" si="89"/>
      </c>
      <c r="W372" s="12">
        <f t="shared" si="90"/>
      </c>
      <c r="X372" s="12">
        <f t="shared" si="91"/>
      </c>
      <c r="Y372" s="12">
        <f t="shared" si="92"/>
      </c>
      <c r="Z372" s="12">
        <f t="shared" si="93"/>
      </c>
      <c r="AA372" s="12">
        <f t="shared" si="94"/>
      </c>
    </row>
    <row r="373" spans="1:27" ht="12.75" customHeight="1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11">
        <f t="shared" si="95"/>
      </c>
      <c r="M373" s="12">
        <f t="shared" si="80"/>
      </c>
      <c r="N373" s="12">
        <f t="shared" si="81"/>
      </c>
      <c r="O373" s="12">
        <f t="shared" si="82"/>
      </c>
      <c r="P373" s="12">
        <f t="shared" si="83"/>
      </c>
      <c r="Q373" s="12">
        <f t="shared" si="84"/>
      </c>
      <c r="R373" s="12">
        <f t="shared" si="85"/>
      </c>
      <c r="S373" s="12">
        <f t="shared" si="86"/>
      </c>
      <c r="T373" s="12">
        <f t="shared" si="87"/>
      </c>
      <c r="U373" s="12">
        <f t="shared" si="88"/>
      </c>
      <c r="V373" s="12">
        <f t="shared" si="89"/>
      </c>
      <c r="W373" s="12">
        <f t="shared" si="90"/>
      </c>
      <c r="X373" s="12">
        <f t="shared" si="91"/>
      </c>
      <c r="Y373" s="12">
        <f t="shared" si="92"/>
      </c>
      <c r="Z373" s="12">
        <f t="shared" si="93"/>
      </c>
      <c r="AA373" s="12">
        <f t="shared" si="94"/>
      </c>
    </row>
    <row r="374" spans="1:27" ht="12.75" customHeight="1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11">
        <f t="shared" si="95"/>
      </c>
      <c r="M374" s="12">
        <f t="shared" si="80"/>
      </c>
      <c r="N374" s="12">
        <f t="shared" si="81"/>
      </c>
      <c r="O374" s="12">
        <f t="shared" si="82"/>
      </c>
      <c r="P374" s="12">
        <f t="shared" si="83"/>
      </c>
      <c r="Q374" s="12">
        <f t="shared" si="84"/>
      </c>
      <c r="R374" s="12">
        <f t="shared" si="85"/>
      </c>
      <c r="S374" s="12">
        <f t="shared" si="86"/>
      </c>
      <c r="T374" s="12">
        <f t="shared" si="87"/>
      </c>
      <c r="U374" s="12">
        <f t="shared" si="88"/>
      </c>
      <c r="V374" s="12">
        <f t="shared" si="89"/>
      </c>
      <c r="W374" s="12">
        <f t="shared" si="90"/>
      </c>
      <c r="X374" s="12">
        <f t="shared" si="91"/>
      </c>
      <c r="Y374" s="12">
        <f t="shared" si="92"/>
      </c>
      <c r="Z374" s="12">
        <f t="shared" si="93"/>
      </c>
      <c r="AA374" s="12">
        <f t="shared" si="94"/>
      </c>
    </row>
    <row r="375" spans="1:27" ht="12.75" customHeight="1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11">
        <f t="shared" si="95"/>
      </c>
      <c r="M375" s="12">
        <f t="shared" si="80"/>
      </c>
      <c r="N375" s="12">
        <f t="shared" si="81"/>
      </c>
      <c r="O375" s="12">
        <f t="shared" si="82"/>
      </c>
      <c r="P375" s="12">
        <f t="shared" si="83"/>
      </c>
      <c r="Q375" s="12">
        <f t="shared" si="84"/>
      </c>
      <c r="R375" s="12">
        <f t="shared" si="85"/>
      </c>
      <c r="S375" s="12">
        <f t="shared" si="86"/>
      </c>
      <c r="T375" s="12">
        <f t="shared" si="87"/>
      </c>
      <c r="U375" s="12">
        <f t="shared" si="88"/>
      </c>
      <c r="V375" s="12">
        <f t="shared" si="89"/>
      </c>
      <c r="W375" s="12">
        <f t="shared" si="90"/>
      </c>
      <c r="X375" s="12">
        <f t="shared" si="91"/>
      </c>
      <c r="Y375" s="12">
        <f t="shared" si="92"/>
      </c>
      <c r="Z375" s="12">
        <f t="shared" si="93"/>
      </c>
      <c r="AA375" s="12">
        <f t="shared" si="94"/>
      </c>
    </row>
    <row r="376" spans="1:27" ht="12.75" customHeight="1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11">
        <f t="shared" si="95"/>
      </c>
      <c r="M376" s="12">
        <f t="shared" si="80"/>
      </c>
      <c r="N376" s="12">
        <f t="shared" si="81"/>
      </c>
      <c r="O376" s="12">
        <f t="shared" si="82"/>
      </c>
      <c r="P376" s="12">
        <f t="shared" si="83"/>
      </c>
      <c r="Q376" s="12">
        <f t="shared" si="84"/>
      </c>
      <c r="R376" s="12">
        <f t="shared" si="85"/>
      </c>
      <c r="S376" s="12">
        <f t="shared" si="86"/>
      </c>
      <c r="T376" s="12">
        <f t="shared" si="87"/>
      </c>
      <c r="U376" s="12">
        <f t="shared" si="88"/>
      </c>
      <c r="V376" s="12">
        <f t="shared" si="89"/>
      </c>
      <c r="W376" s="12">
        <f t="shared" si="90"/>
      </c>
      <c r="X376" s="12">
        <f t="shared" si="91"/>
      </c>
      <c r="Y376" s="12">
        <f t="shared" si="92"/>
      </c>
      <c r="Z376" s="12">
        <f t="shared" si="93"/>
      </c>
      <c r="AA376" s="12">
        <f t="shared" si="94"/>
      </c>
    </row>
    <row r="377" spans="1:27" ht="12.75" customHeight="1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11">
        <f t="shared" si="95"/>
      </c>
      <c r="M377" s="12">
        <f t="shared" si="80"/>
      </c>
      <c r="N377" s="12">
        <f t="shared" si="81"/>
      </c>
      <c r="O377" s="12">
        <f t="shared" si="82"/>
      </c>
      <c r="P377" s="12">
        <f t="shared" si="83"/>
      </c>
      <c r="Q377" s="12">
        <f t="shared" si="84"/>
      </c>
      <c r="R377" s="12">
        <f t="shared" si="85"/>
      </c>
      <c r="S377" s="12">
        <f t="shared" si="86"/>
      </c>
      <c r="T377" s="12">
        <f t="shared" si="87"/>
      </c>
      <c r="U377" s="12">
        <f t="shared" si="88"/>
      </c>
      <c r="V377" s="12">
        <f t="shared" si="89"/>
      </c>
      <c r="W377" s="12">
        <f t="shared" si="90"/>
      </c>
      <c r="X377" s="12">
        <f t="shared" si="91"/>
      </c>
      <c r="Y377" s="12">
        <f t="shared" si="92"/>
      </c>
      <c r="Z377" s="12">
        <f t="shared" si="93"/>
      </c>
      <c r="AA377" s="12">
        <f t="shared" si="94"/>
      </c>
    </row>
    <row r="378" spans="1:27" ht="12.75" customHeight="1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11">
        <f t="shared" si="95"/>
      </c>
      <c r="M378" s="12">
        <f t="shared" si="80"/>
      </c>
      <c r="N378" s="12">
        <f t="shared" si="81"/>
      </c>
      <c r="O378" s="12">
        <f t="shared" si="82"/>
      </c>
      <c r="P378" s="12">
        <f t="shared" si="83"/>
      </c>
      <c r="Q378" s="12">
        <f t="shared" si="84"/>
      </c>
      <c r="R378" s="12">
        <f t="shared" si="85"/>
      </c>
      <c r="S378" s="12">
        <f t="shared" si="86"/>
      </c>
      <c r="T378" s="12">
        <f t="shared" si="87"/>
      </c>
      <c r="U378" s="12">
        <f t="shared" si="88"/>
      </c>
      <c r="V378" s="12">
        <f t="shared" si="89"/>
      </c>
      <c r="W378" s="12">
        <f t="shared" si="90"/>
      </c>
      <c r="X378" s="12">
        <f t="shared" si="91"/>
      </c>
      <c r="Y378" s="12">
        <f t="shared" si="92"/>
      </c>
      <c r="Z378" s="12">
        <f t="shared" si="93"/>
      </c>
      <c r="AA378" s="12">
        <f t="shared" si="94"/>
      </c>
    </row>
    <row r="379" spans="1:27" ht="12.75" customHeight="1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11">
        <f t="shared" si="95"/>
      </c>
      <c r="M379" s="12">
        <f t="shared" si="80"/>
      </c>
      <c r="N379" s="12">
        <f t="shared" si="81"/>
      </c>
      <c r="O379" s="12">
        <f t="shared" si="82"/>
      </c>
      <c r="P379" s="12">
        <f t="shared" si="83"/>
      </c>
      <c r="Q379" s="12">
        <f t="shared" si="84"/>
      </c>
      <c r="R379" s="12">
        <f t="shared" si="85"/>
      </c>
      <c r="S379" s="12">
        <f t="shared" si="86"/>
      </c>
      <c r="T379" s="12">
        <f t="shared" si="87"/>
      </c>
      <c r="U379" s="12">
        <f t="shared" si="88"/>
      </c>
      <c r="V379" s="12">
        <f t="shared" si="89"/>
      </c>
      <c r="W379" s="12">
        <f t="shared" si="90"/>
      </c>
      <c r="X379" s="12">
        <f t="shared" si="91"/>
      </c>
      <c r="Y379" s="12">
        <f t="shared" si="92"/>
      </c>
      <c r="Z379" s="12">
        <f t="shared" si="93"/>
      </c>
      <c r="AA379" s="12">
        <f t="shared" si="94"/>
      </c>
    </row>
    <row r="380" spans="1:27" ht="12.75" customHeight="1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11">
        <f t="shared" si="95"/>
      </c>
      <c r="M380" s="12">
        <f t="shared" si="80"/>
      </c>
      <c r="N380" s="12">
        <f t="shared" si="81"/>
      </c>
      <c r="O380" s="12">
        <f t="shared" si="82"/>
      </c>
      <c r="P380" s="12">
        <f t="shared" si="83"/>
      </c>
      <c r="Q380" s="12">
        <f t="shared" si="84"/>
      </c>
      <c r="R380" s="12">
        <f t="shared" si="85"/>
      </c>
      <c r="S380" s="12">
        <f t="shared" si="86"/>
      </c>
      <c r="T380" s="12">
        <f t="shared" si="87"/>
      </c>
      <c r="U380" s="12">
        <f t="shared" si="88"/>
      </c>
      <c r="V380" s="12">
        <f t="shared" si="89"/>
      </c>
      <c r="W380" s="12">
        <f t="shared" si="90"/>
      </c>
      <c r="X380" s="12">
        <f t="shared" si="91"/>
      </c>
      <c r="Y380" s="12">
        <f t="shared" si="92"/>
      </c>
      <c r="Z380" s="12">
        <f t="shared" si="93"/>
      </c>
      <c r="AA380" s="12">
        <f t="shared" si="94"/>
      </c>
    </row>
    <row r="381" spans="1:27" ht="12.75" customHeight="1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11">
        <f t="shared" si="95"/>
      </c>
      <c r="M381" s="12">
        <f t="shared" si="80"/>
      </c>
      <c r="N381" s="12">
        <f t="shared" si="81"/>
      </c>
      <c r="O381" s="12">
        <f t="shared" si="82"/>
      </c>
      <c r="P381" s="12">
        <f t="shared" si="83"/>
      </c>
      <c r="Q381" s="12">
        <f t="shared" si="84"/>
      </c>
      <c r="R381" s="12">
        <f t="shared" si="85"/>
      </c>
      <c r="S381" s="12">
        <f t="shared" si="86"/>
      </c>
      <c r="T381" s="12">
        <f t="shared" si="87"/>
      </c>
      <c r="U381" s="12">
        <f t="shared" si="88"/>
      </c>
      <c r="V381" s="12">
        <f t="shared" si="89"/>
      </c>
      <c r="W381" s="12">
        <f t="shared" si="90"/>
      </c>
      <c r="X381" s="12">
        <f t="shared" si="91"/>
      </c>
      <c r="Y381" s="12">
        <f t="shared" si="92"/>
      </c>
      <c r="Z381" s="12">
        <f t="shared" si="93"/>
      </c>
      <c r="AA381" s="12">
        <f t="shared" si="94"/>
      </c>
    </row>
    <row r="382" spans="1:27" ht="12.75" customHeight="1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11">
        <f t="shared" si="95"/>
      </c>
      <c r="M382" s="12">
        <f t="shared" si="80"/>
      </c>
      <c r="N382" s="12">
        <f t="shared" si="81"/>
      </c>
      <c r="O382" s="12">
        <f t="shared" si="82"/>
      </c>
      <c r="P382" s="12">
        <f t="shared" si="83"/>
      </c>
      <c r="Q382" s="12">
        <f t="shared" si="84"/>
      </c>
      <c r="R382" s="12">
        <f t="shared" si="85"/>
      </c>
      <c r="S382" s="12">
        <f t="shared" si="86"/>
      </c>
      <c r="T382" s="12">
        <f t="shared" si="87"/>
      </c>
      <c r="U382" s="12">
        <f t="shared" si="88"/>
      </c>
      <c r="V382" s="12">
        <f t="shared" si="89"/>
      </c>
      <c r="W382" s="12">
        <f t="shared" si="90"/>
      </c>
      <c r="X382" s="12">
        <f t="shared" si="91"/>
      </c>
      <c r="Y382" s="12">
        <f t="shared" si="92"/>
      </c>
      <c r="Z382" s="12">
        <f t="shared" si="93"/>
      </c>
      <c r="AA382" s="12">
        <f t="shared" si="94"/>
      </c>
    </row>
    <row r="383" spans="1:27" ht="12.75" customHeight="1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11">
        <f t="shared" si="95"/>
      </c>
      <c r="M383" s="12">
        <f t="shared" si="80"/>
      </c>
      <c r="N383" s="12">
        <f t="shared" si="81"/>
      </c>
      <c r="O383" s="12">
        <f t="shared" si="82"/>
      </c>
      <c r="P383" s="12">
        <f t="shared" si="83"/>
      </c>
      <c r="Q383" s="12">
        <f t="shared" si="84"/>
      </c>
      <c r="R383" s="12">
        <f t="shared" si="85"/>
      </c>
      <c r="S383" s="12">
        <f t="shared" si="86"/>
      </c>
      <c r="T383" s="12">
        <f t="shared" si="87"/>
      </c>
      <c r="U383" s="12">
        <f t="shared" si="88"/>
      </c>
      <c r="V383" s="12">
        <f t="shared" si="89"/>
      </c>
      <c r="W383" s="12">
        <f t="shared" si="90"/>
      </c>
      <c r="X383" s="12">
        <f t="shared" si="91"/>
      </c>
      <c r="Y383" s="12">
        <f t="shared" si="92"/>
      </c>
      <c r="Z383" s="12">
        <f t="shared" si="93"/>
      </c>
      <c r="AA383" s="12">
        <f t="shared" si="94"/>
      </c>
    </row>
    <row r="384" spans="1:27" ht="12.75" customHeight="1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11">
        <f t="shared" si="95"/>
      </c>
      <c r="M384" s="12">
        <f t="shared" si="80"/>
      </c>
      <c r="N384" s="12">
        <f t="shared" si="81"/>
      </c>
      <c r="O384" s="12">
        <f t="shared" si="82"/>
      </c>
      <c r="P384" s="12">
        <f t="shared" si="83"/>
      </c>
      <c r="Q384" s="12">
        <f t="shared" si="84"/>
      </c>
      <c r="R384" s="12">
        <f t="shared" si="85"/>
      </c>
      <c r="S384" s="12">
        <f t="shared" si="86"/>
      </c>
      <c r="T384" s="12">
        <f t="shared" si="87"/>
      </c>
      <c r="U384" s="12">
        <f t="shared" si="88"/>
      </c>
      <c r="V384" s="12">
        <f t="shared" si="89"/>
      </c>
      <c r="W384" s="12">
        <f t="shared" si="90"/>
      </c>
      <c r="X384" s="12">
        <f t="shared" si="91"/>
      </c>
      <c r="Y384" s="12">
        <f t="shared" si="92"/>
      </c>
      <c r="Z384" s="12">
        <f t="shared" si="93"/>
      </c>
      <c r="AA384" s="12">
        <f t="shared" si="94"/>
      </c>
    </row>
    <row r="385" spans="1:27" ht="12.75" customHeight="1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11">
        <f t="shared" si="95"/>
      </c>
      <c r="M385" s="12">
        <f t="shared" si="80"/>
      </c>
      <c r="N385" s="12">
        <f t="shared" si="81"/>
      </c>
      <c r="O385" s="12">
        <f t="shared" si="82"/>
      </c>
      <c r="P385" s="12">
        <f t="shared" si="83"/>
      </c>
      <c r="Q385" s="12">
        <f t="shared" si="84"/>
      </c>
      <c r="R385" s="12">
        <f t="shared" si="85"/>
      </c>
      <c r="S385" s="12">
        <f t="shared" si="86"/>
      </c>
      <c r="T385" s="12">
        <f t="shared" si="87"/>
      </c>
      <c r="U385" s="12">
        <f t="shared" si="88"/>
      </c>
      <c r="V385" s="12">
        <f t="shared" si="89"/>
      </c>
      <c r="W385" s="12">
        <f t="shared" si="90"/>
      </c>
      <c r="X385" s="12">
        <f t="shared" si="91"/>
      </c>
      <c r="Y385" s="12">
        <f t="shared" si="92"/>
      </c>
      <c r="Z385" s="12">
        <f t="shared" si="93"/>
      </c>
      <c r="AA385" s="12">
        <f t="shared" si="94"/>
      </c>
    </row>
    <row r="386" spans="1:27" ht="12.75" customHeight="1">
      <c r="A386" s="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11">
        <f t="shared" si="95"/>
      </c>
      <c r="M386" s="12">
        <f t="shared" si="80"/>
      </c>
      <c r="N386" s="12">
        <f t="shared" si="81"/>
      </c>
      <c r="O386" s="12">
        <f t="shared" si="82"/>
      </c>
      <c r="P386" s="12">
        <f t="shared" si="83"/>
      </c>
      <c r="Q386" s="12">
        <f t="shared" si="84"/>
      </c>
      <c r="R386" s="12">
        <f t="shared" si="85"/>
      </c>
      <c r="S386" s="12">
        <f t="shared" si="86"/>
      </c>
      <c r="T386" s="12">
        <f t="shared" si="87"/>
      </c>
      <c r="U386" s="12">
        <f t="shared" si="88"/>
      </c>
      <c r="V386" s="12">
        <f t="shared" si="89"/>
      </c>
      <c r="W386" s="12">
        <f t="shared" si="90"/>
      </c>
      <c r="X386" s="12">
        <f t="shared" si="91"/>
      </c>
      <c r="Y386" s="12">
        <f t="shared" si="92"/>
      </c>
      <c r="Z386" s="12">
        <f t="shared" si="93"/>
      </c>
      <c r="AA386" s="12">
        <f t="shared" si="94"/>
      </c>
    </row>
    <row r="387" spans="1:27" ht="12.75" customHeight="1">
      <c r="A387" s="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11">
        <f t="shared" si="95"/>
      </c>
      <c r="M387" s="12">
        <f t="shared" si="80"/>
      </c>
      <c r="N387" s="12">
        <f t="shared" si="81"/>
      </c>
      <c r="O387" s="12">
        <f t="shared" si="82"/>
      </c>
      <c r="P387" s="12">
        <f t="shared" si="83"/>
      </c>
      <c r="Q387" s="12">
        <f t="shared" si="84"/>
      </c>
      <c r="R387" s="12">
        <f t="shared" si="85"/>
      </c>
      <c r="S387" s="12">
        <f t="shared" si="86"/>
      </c>
      <c r="T387" s="12">
        <f t="shared" si="87"/>
      </c>
      <c r="U387" s="12">
        <f t="shared" si="88"/>
      </c>
      <c r="V387" s="12">
        <f t="shared" si="89"/>
      </c>
      <c r="W387" s="12">
        <f t="shared" si="90"/>
      </c>
      <c r="X387" s="12">
        <f t="shared" si="91"/>
      </c>
      <c r="Y387" s="12">
        <f t="shared" si="92"/>
      </c>
      <c r="Z387" s="12">
        <f t="shared" si="93"/>
      </c>
      <c r="AA387" s="12">
        <f t="shared" si="94"/>
      </c>
    </row>
    <row r="388" spans="1:27" ht="12.75" customHeight="1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11">
        <f t="shared" si="95"/>
      </c>
      <c r="M388" s="12">
        <f t="shared" si="80"/>
      </c>
      <c r="N388" s="12">
        <f t="shared" si="81"/>
      </c>
      <c r="O388" s="12">
        <f t="shared" si="82"/>
      </c>
      <c r="P388" s="12">
        <f t="shared" si="83"/>
      </c>
      <c r="Q388" s="12">
        <f t="shared" si="84"/>
      </c>
      <c r="R388" s="12">
        <f t="shared" si="85"/>
      </c>
      <c r="S388" s="12">
        <f t="shared" si="86"/>
      </c>
      <c r="T388" s="12">
        <f t="shared" si="87"/>
      </c>
      <c r="U388" s="12">
        <f t="shared" si="88"/>
      </c>
      <c r="V388" s="12">
        <f t="shared" si="89"/>
      </c>
      <c r="W388" s="12">
        <f t="shared" si="90"/>
      </c>
      <c r="X388" s="12">
        <f t="shared" si="91"/>
      </c>
      <c r="Y388" s="12">
        <f t="shared" si="92"/>
      </c>
      <c r="Z388" s="12">
        <f t="shared" si="93"/>
      </c>
      <c r="AA388" s="12">
        <f t="shared" si="94"/>
      </c>
    </row>
    <row r="389" spans="1:27" ht="12.75" customHeight="1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11">
        <f t="shared" si="95"/>
      </c>
      <c r="M389" s="12">
        <f t="shared" si="80"/>
      </c>
      <c r="N389" s="12">
        <f t="shared" si="81"/>
      </c>
      <c r="O389" s="12">
        <f t="shared" si="82"/>
      </c>
      <c r="P389" s="12">
        <f t="shared" si="83"/>
      </c>
      <c r="Q389" s="12">
        <f t="shared" si="84"/>
      </c>
      <c r="R389" s="12">
        <f t="shared" si="85"/>
      </c>
      <c r="S389" s="12">
        <f t="shared" si="86"/>
      </c>
      <c r="T389" s="12">
        <f t="shared" si="87"/>
      </c>
      <c r="U389" s="12">
        <f t="shared" si="88"/>
      </c>
      <c r="V389" s="12">
        <f t="shared" si="89"/>
      </c>
      <c r="W389" s="12">
        <f t="shared" si="90"/>
      </c>
      <c r="X389" s="12">
        <f t="shared" si="91"/>
      </c>
      <c r="Y389" s="12">
        <f t="shared" si="92"/>
      </c>
      <c r="Z389" s="12">
        <f t="shared" si="93"/>
      </c>
      <c r="AA389" s="12">
        <f t="shared" si="94"/>
      </c>
    </row>
    <row r="390" spans="1:27" ht="12.75" customHeight="1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11">
        <f t="shared" si="95"/>
      </c>
      <c r="M390" s="12">
        <f t="shared" si="80"/>
      </c>
      <c r="N390" s="12">
        <f t="shared" si="81"/>
      </c>
      <c r="O390" s="12">
        <f t="shared" si="82"/>
      </c>
      <c r="P390" s="12">
        <f t="shared" si="83"/>
      </c>
      <c r="Q390" s="12">
        <f t="shared" si="84"/>
      </c>
      <c r="R390" s="12">
        <f t="shared" si="85"/>
      </c>
      <c r="S390" s="12">
        <f t="shared" si="86"/>
      </c>
      <c r="T390" s="12">
        <f t="shared" si="87"/>
      </c>
      <c r="U390" s="12">
        <f t="shared" si="88"/>
      </c>
      <c r="V390" s="12">
        <f t="shared" si="89"/>
      </c>
      <c r="W390" s="12">
        <f t="shared" si="90"/>
      </c>
      <c r="X390" s="12">
        <f t="shared" si="91"/>
      </c>
      <c r="Y390" s="12">
        <f t="shared" si="92"/>
      </c>
      <c r="Z390" s="12">
        <f t="shared" si="93"/>
      </c>
      <c r="AA390" s="12">
        <f t="shared" si="94"/>
      </c>
    </row>
    <row r="391" spans="1:27" ht="12.75" customHeight="1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11">
        <f t="shared" si="95"/>
      </c>
      <c r="M391" s="12">
        <f t="shared" si="80"/>
      </c>
      <c r="N391" s="12">
        <f t="shared" si="81"/>
      </c>
      <c r="O391" s="12">
        <f t="shared" si="82"/>
      </c>
      <c r="P391" s="12">
        <f t="shared" si="83"/>
      </c>
      <c r="Q391" s="12">
        <f t="shared" si="84"/>
      </c>
      <c r="R391" s="12">
        <f t="shared" si="85"/>
      </c>
      <c r="S391" s="12">
        <f t="shared" si="86"/>
      </c>
      <c r="T391" s="12">
        <f t="shared" si="87"/>
      </c>
      <c r="U391" s="12">
        <f t="shared" si="88"/>
      </c>
      <c r="V391" s="12">
        <f t="shared" si="89"/>
      </c>
      <c r="W391" s="12">
        <f t="shared" si="90"/>
      </c>
      <c r="X391" s="12">
        <f t="shared" si="91"/>
      </c>
      <c r="Y391" s="12">
        <f t="shared" si="92"/>
      </c>
      <c r="Z391" s="12">
        <f t="shared" si="93"/>
      </c>
      <c r="AA391" s="12">
        <f t="shared" si="94"/>
      </c>
    </row>
    <row r="392" spans="1:27" ht="12.75" customHeight="1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11">
        <f t="shared" si="95"/>
      </c>
      <c r="M392" s="12">
        <f t="shared" si="80"/>
      </c>
      <c r="N392" s="12">
        <f t="shared" si="81"/>
      </c>
      <c r="O392" s="12">
        <f t="shared" si="82"/>
      </c>
      <c r="P392" s="12">
        <f t="shared" si="83"/>
      </c>
      <c r="Q392" s="12">
        <f t="shared" si="84"/>
      </c>
      <c r="R392" s="12">
        <f t="shared" si="85"/>
      </c>
      <c r="S392" s="12">
        <f t="shared" si="86"/>
      </c>
      <c r="T392" s="12">
        <f t="shared" si="87"/>
      </c>
      <c r="U392" s="12">
        <f t="shared" si="88"/>
      </c>
      <c r="V392" s="12">
        <f t="shared" si="89"/>
      </c>
      <c r="W392" s="12">
        <f t="shared" si="90"/>
      </c>
      <c r="X392" s="12">
        <f t="shared" si="91"/>
      </c>
      <c r="Y392" s="12">
        <f t="shared" si="92"/>
      </c>
      <c r="Z392" s="12">
        <f t="shared" si="93"/>
      </c>
      <c r="AA392" s="12">
        <f t="shared" si="94"/>
      </c>
    </row>
    <row r="393" spans="1:27" ht="12.75" customHeight="1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11">
        <f t="shared" si="95"/>
      </c>
      <c r="M393" s="12">
        <f t="shared" si="80"/>
      </c>
      <c r="N393" s="12">
        <f t="shared" si="81"/>
      </c>
      <c r="O393" s="12">
        <f t="shared" si="82"/>
      </c>
      <c r="P393" s="12">
        <f t="shared" si="83"/>
      </c>
      <c r="Q393" s="12">
        <f t="shared" si="84"/>
      </c>
      <c r="R393" s="12">
        <f t="shared" si="85"/>
      </c>
      <c r="S393" s="12">
        <f t="shared" si="86"/>
      </c>
      <c r="T393" s="12">
        <f t="shared" si="87"/>
      </c>
      <c r="U393" s="12">
        <f t="shared" si="88"/>
      </c>
      <c r="V393" s="12">
        <f t="shared" si="89"/>
      </c>
      <c r="W393" s="12">
        <f t="shared" si="90"/>
      </c>
      <c r="X393" s="12">
        <f t="shared" si="91"/>
      </c>
      <c r="Y393" s="12">
        <f t="shared" si="92"/>
      </c>
      <c r="Z393" s="12">
        <f t="shared" si="93"/>
      </c>
      <c r="AA393" s="12">
        <f t="shared" si="94"/>
      </c>
    </row>
    <row r="394" spans="1:27" ht="12.75" customHeight="1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11">
        <f t="shared" si="95"/>
      </c>
      <c r="M394" s="12">
        <f t="shared" si="80"/>
      </c>
      <c r="N394" s="12">
        <f t="shared" si="81"/>
      </c>
      <c r="O394" s="12">
        <f t="shared" si="82"/>
      </c>
      <c r="P394" s="12">
        <f t="shared" si="83"/>
      </c>
      <c r="Q394" s="12">
        <f t="shared" si="84"/>
      </c>
      <c r="R394" s="12">
        <f t="shared" si="85"/>
      </c>
      <c r="S394" s="12">
        <f t="shared" si="86"/>
      </c>
      <c r="T394" s="12">
        <f t="shared" si="87"/>
      </c>
      <c r="U394" s="12">
        <f t="shared" si="88"/>
      </c>
      <c r="V394" s="12">
        <f t="shared" si="89"/>
      </c>
      <c r="W394" s="12">
        <f t="shared" si="90"/>
      </c>
      <c r="X394" s="12">
        <f t="shared" si="91"/>
      </c>
      <c r="Y394" s="12">
        <f t="shared" si="92"/>
      </c>
      <c r="Z394" s="12">
        <f t="shared" si="93"/>
      </c>
      <c r="AA394" s="12">
        <f t="shared" si="94"/>
      </c>
    </row>
    <row r="395" spans="1:27" ht="12.75" customHeight="1">
      <c r="A395" s="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11">
        <f t="shared" si="95"/>
      </c>
      <c r="M395" s="12">
        <f t="shared" si="80"/>
      </c>
      <c r="N395" s="12">
        <f t="shared" si="81"/>
      </c>
      <c r="O395" s="12">
        <f t="shared" si="82"/>
      </c>
      <c r="P395" s="12">
        <f t="shared" si="83"/>
      </c>
      <c r="Q395" s="12">
        <f t="shared" si="84"/>
      </c>
      <c r="R395" s="12">
        <f t="shared" si="85"/>
      </c>
      <c r="S395" s="12">
        <f t="shared" si="86"/>
      </c>
      <c r="T395" s="12">
        <f t="shared" si="87"/>
      </c>
      <c r="U395" s="12">
        <f t="shared" si="88"/>
      </c>
      <c r="V395" s="12">
        <f t="shared" si="89"/>
      </c>
      <c r="W395" s="12">
        <f t="shared" si="90"/>
      </c>
      <c r="X395" s="12">
        <f t="shared" si="91"/>
      </c>
      <c r="Y395" s="12">
        <f t="shared" si="92"/>
      </c>
      <c r="Z395" s="12">
        <f t="shared" si="93"/>
      </c>
      <c r="AA395" s="12">
        <f t="shared" si="94"/>
      </c>
    </row>
    <row r="396" spans="1:27" ht="12.75" customHeight="1">
      <c r="A396" s="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11">
        <f t="shared" si="95"/>
      </c>
      <c r="M396" s="12">
        <f t="shared" si="80"/>
      </c>
      <c r="N396" s="12">
        <f t="shared" si="81"/>
      </c>
      <c r="O396" s="12">
        <f t="shared" si="82"/>
      </c>
      <c r="P396" s="12">
        <f t="shared" si="83"/>
      </c>
      <c r="Q396" s="12">
        <f t="shared" si="84"/>
      </c>
      <c r="R396" s="12">
        <f t="shared" si="85"/>
      </c>
      <c r="S396" s="12">
        <f t="shared" si="86"/>
      </c>
      <c r="T396" s="12">
        <f t="shared" si="87"/>
      </c>
      <c r="U396" s="12">
        <f t="shared" si="88"/>
      </c>
      <c r="V396" s="12">
        <f t="shared" si="89"/>
      </c>
      <c r="W396" s="12">
        <f t="shared" si="90"/>
      </c>
      <c r="X396" s="12">
        <f t="shared" si="91"/>
      </c>
      <c r="Y396" s="12">
        <f t="shared" si="92"/>
      </c>
      <c r="Z396" s="12">
        <f t="shared" si="93"/>
      </c>
      <c r="AA396" s="12">
        <f t="shared" si="94"/>
      </c>
    </row>
    <row r="397" spans="1:27" ht="12.75" customHeight="1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11">
        <f t="shared" si="95"/>
      </c>
      <c r="M397" s="12">
        <f t="shared" si="80"/>
      </c>
      <c r="N397" s="12">
        <f t="shared" si="81"/>
      </c>
      <c r="O397" s="12">
        <f t="shared" si="82"/>
      </c>
      <c r="P397" s="12">
        <f t="shared" si="83"/>
      </c>
      <c r="Q397" s="12">
        <f t="shared" si="84"/>
      </c>
      <c r="R397" s="12">
        <f t="shared" si="85"/>
      </c>
      <c r="S397" s="12">
        <f t="shared" si="86"/>
      </c>
      <c r="T397" s="12">
        <f t="shared" si="87"/>
      </c>
      <c r="U397" s="12">
        <f t="shared" si="88"/>
      </c>
      <c r="V397" s="12">
        <f t="shared" si="89"/>
      </c>
      <c r="W397" s="12">
        <f t="shared" si="90"/>
      </c>
      <c r="X397" s="12">
        <f t="shared" si="91"/>
      </c>
      <c r="Y397" s="12">
        <f t="shared" si="92"/>
      </c>
      <c r="Z397" s="12">
        <f t="shared" si="93"/>
      </c>
      <c r="AA397" s="12">
        <f t="shared" si="94"/>
      </c>
    </row>
    <row r="398" spans="1:27" ht="12.75" customHeight="1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11">
        <f t="shared" si="95"/>
      </c>
      <c r="M398" s="12">
        <f t="shared" si="80"/>
      </c>
      <c r="N398" s="12">
        <f t="shared" si="81"/>
      </c>
      <c r="O398" s="12">
        <f t="shared" si="82"/>
      </c>
      <c r="P398" s="12">
        <f t="shared" si="83"/>
      </c>
      <c r="Q398" s="12">
        <f t="shared" si="84"/>
      </c>
      <c r="R398" s="12">
        <f t="shared" si="85"/>
      </c>
      <c r="S398" s="12">
        <f t="shared" si="86"/>
      </c>
      <c r="T398" s="12">
        <f t="shared" si="87"/>
      </c>
      <c r="U398" s="12">
        <f t="shared" si="88"/>
      </c>
      <c r="V398" s="12">
        <f t="shared" si="89"/>
      </c>
      <c r="W398" s="12">
        <f t="shared" si="90"/>
      </c>
      <c r="X398" s="12">
        <f t="shared" si="91"/>
      </c>
      <c r="Y398" s="12">
        <f t="shared" si="92"/>
      </c>
      <c r="Z398" s="12">
        <f t="shared" si="93"/>
      </c>
      <c r="AA398" s="12">
        <f t="shared" si="94"/>
      </c>
    </row>
    <row r="399" spans="1:27" ht="12.75" customHeight="1">
      <c r="A399" s="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11">
        <f t="shared" si="95"/>
      </c>
      <c r="M399" s="12">
        <f t="shared" si="80"/>
      </c>
      <c r="N399" s="12">
        <f t="shared" si="81"/>
      </c>
      <c r="O399" s="12">
        <f t="shared" si="82"/>
      </c>
      <c r="P399" s="12">
        <f t="shared" si="83"/>
      </c>
      <c r="Q399" s="12">
        <f t="shared" si="84"/>
      </c>
      <c r="R399" s="12">
        <f t="shared" si="85"/>
      </c>
      <c r="S399" s="12">
        <f t="shared" si="86"/>
      </c>
      <c r="T399" s="12">
        <f t="shared" si="87"/>
      </c>
      <c r="U399" s="12">
        <f t="shared" si="88"/>
      </c>
      <c r="V399" s="12">
        <f t="shared" si="89"/>
      </c>
      <c r="W399" s="12">
        <f t="shared" si="90"/>
      </c>
      <c r="X399" s="12">
        <f t="shared" si="91"/>
      </c>
      <c r="Y399" s="12">
        <f t="shared" si="92"/>
      </c>
      <c r="Z399" s="12">
        <f t="shared" si="93"/>
      </c>
      <c r="AA399" s="12">
        <f t="shared" si="94"/>
      </c>
    </row>
    <row r="400" spans="1:27" ht="12.75" customHeight="1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11">
        <f t="shared" si="95"/>
      </c>
      <c r="M400" s="12">
        <f t="shared" si="80"/>
      </c>
      <c r="N400" s="12">
        <f t="shared" si="81"/>
      </c>
      <c r="O400" s="12">
        <f t="shared" si="82"/>
      </c>
      <c r="P400" s="12">
        <f t="shared" si="83"/>
      </c>
      <c r="Q400" s="12">
        <f t="shared" si="84"/>
      </c>
      <c r="R400" s="12">
        <f t="shared" si="85"/>
      </c>
      <c r="S400" s="12">
        <f t="shared" si="86"/>
      </c>
      <c r="T400" s="12">
        <f t="shared" si="87"/>
      </c>
      <c r="U400" s="12">
        <f t="shared" si="88"/>
      </c>
      <c r="V400" s="12">
        <f t="shared" si="89"/>
      </c>
      <c r="W400" s="12">
        <f t="shared" si="90"/>
      </c>
      <c r="X400" s="12">
        <f t="shared" si="91"/>
      </c>
      <c r="Y400" s="12">
        <f t="shared" si="92"/>
      </c>
      <c r="Z400" s="12">
        <f t="shared" si="93"/>
      </c>
      <c r="AA400" s="12">
        <f t="shared" si="94"/>
      </c>
    </row>
    <row r="401" spans="1:27" ht="12.75" customHeight="1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11">
        <f t="shared" si="95"/>
      </c>
      <c r="M401" s="12">
        <f t="shared" si="80"/>
      </c>
      <c r="N401" s="12">
        <f t="shared" si="81"/>
      </c>
      <c r="O401" s="12">
        <f t="shared" si="82"/>
      </c>
      <c r="P401" s="12">
        <f t="shared" si="83"/>
      </c>
      <c r="Q401" s="12">
        <f t="shared" si="84"/>
      </c>
      <c r="R401" s="12">
        <f t="shared" si="85"/>
      </c>
      <c r="S401" s="12">
        <f t="shared" si="86"/>
      </c>
      <c r="T401" s="12">
        <f t="shared" si="87"/>
      </c>
      <c r="U401" s="12">
        <f t="shared" si="88"/>
      </c>
      <c r="V401" s="12">
        <f t="shared" si="89"/>
      </c>
      <c r="W401" s="12">
        <f t="shared" si="90"/>
      </c>
      <c r="X401" s="12">
        <f t="shared" si="91"/>
      </c>
      <c r="Y401" s="12">
        <f t="shared" si="92"/>
      </c>
      <c r="Z401" s="12">
        <f t="shared" si="93"/>
      </c>
      <c r="AA401" s="12">
        <f t="shared" si="94"/>
      </c>
    </row>
    <row r="402" spans="1:27" ht="12.75" customHeight="1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11">
        <f t="shared" si="95"/>
      </c>
      <c r="M402" s="12">
        <f t="shared" si="80"/>
      </c>
      <c r="N402" s="12">
        <f t="shared" si="81"/>
      </c>
      <c r="O402" s="12">
        <f t="shared" si="82"/>
      </c>
      <c r="P402" s="12">
        <f t="shared" si="83"/>
      </c>
      <c r="Q402" s="12">
        <f t="shared" si="84"/>
      </c>
      <c r="R402" s="12">
        <f t="shared" si="85"/>
      </c>
      <c r="S402" s="12">
        <f t="shared" si="86"/>
      </c>
      <c r="T402" s="12">
        <f t="shared" si="87"/>
      </c>
      <c r="U402" s="12">
        <f t="shared" si="88"/>
      </c>
      <c r="V402" s="12">
        <f t="shared" si="89"/>
      </c>
      <c r="W402" s="12">
        <f t="shared" si="90"/>
      </c>
      <c r="X402" s="12">
        <f t="shared" si="91"/>
      </c>
      <c r="Y402" s="12">
        <f t="shared" si="92"/>
      </c>
      <c r="Z402" s="12">
        <f t="shared" si="93"/>
      </c>
      <c r="AA402" s="12">
        <f t="shared" si="94"/>
      </c>
    </row>
    <row r="403" spans="1:27" ht="12.75" customHeight="1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11">
        <f t="shared" si="95"/>
      </c>
      <c r="M403" s="12">
        <f t="shared" si="80"/>
      </c>
      <c r="N403" s="12">
        <f t="shared" si="81"/>
      </c>
      <c r="O403" s="12">
        <f t="shared" si="82"/>
      </c>
      <c r="P403" s="12">
        <f t="shared" si="83"/>
      </c>
      <c r="Q403" s="12">
        <f t="shared" si="84"/>
      </c>
      <c r="R403" s="12">
        <f t="shared" si="85"/>
      </c>
      <c r="S403" s="12">
        <f t="shared" si="86"/>
      </c>
      <c r="T403" s="12">
        <f t="shared" si="87"/>
      </c>
      <c r="U403" s="12">
        <f t="shared" si="88"/>
      </c>
      <c r="V403" s="12">
        <f t="shared" si="89"/>
      </c>
      <c r="W403" s="12">
        <f t="shared" si="90"/>
      </c>
      <c r="X403" s="12">
        <f t="shared" si="91"/>
      </c>
      <c r="Y403" s="12">
        <f t="shared" si="92"/>
      </c>
      <c r="Z403" s="12">
        <f t="shared" si="93"/>
      </c>
      <c r="AA403" s="12">
        <f t="shared" si="94"/>
      </c>
    </row>
    <row r="404" spans="1:27" ht="12.75" customHeight="1">
      <c r="A404" s="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11">
        <f t="shared" si="95"/>
      </c>
      <c r="M404" s="12">
        <f t="shared" si="80"/>
      </c>
      <c r="N404" s="12">
        <f t="shared" si="81"/>
      </c>
      <c r="O404" s="12">
        <f t="shared" si="82"/>
      </c>
      <c r="P404" s="12">
        <f t="shared" si="83"/>
      </c>
      <c r="Q404" s="12">
        <f t="shared" si="84"/>
      </c>
      <c r="R404" s="12">
        <f t="shared" si="85"/>
      </c>
      <c r="S404" s="12">
        <f t="shared" si="86"/>
      </c>
      <c r="T404" s="12">
        <f t="shared" si="87"/>
      </c>
      <c r="U404" s="12">
        <f t="shared" si="88"/>
      </c>
      <c r="V404" s="12">
        <f t="shared" si="89"/>
      </c>
      <c r="W404" s="12">
        <f t="shared" si="90"/>
      </c>
      <c r="X404" s="12">
        <f t="shared" si="91"/>
      </c>
      <c r="Y404" s="12">
        <f t="shared" si="92"/>
      </c>
      <c r="Z404" s="12">
        <f t="shared" si="93"/>
      </c>
      <c r="AA404" s="12">
        <f t="shared" si="94"/>
      </c>
    </row>
    <row r="405" spans="1:27" ht="12.75" customHeight="1">
      <c r="A405" s="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11">
        <f t="shared" si="95"/>
      </c>
      <c r="M405" s="12">
        <f t="shared" si="80"/>
      </c>
      <c r="N405" s="12">
        <f t="shared" si="81"/>
      </c>
      <c r="O405" s="12">
        <f t="shared" si="82"/>
      </c>
      <c r="P405" s="12">
        <f t="shared" si="83"/>
      </c>
      <c r="Q405" s="12">
        <f t="shared" si="84"/>
      </c>
      <c r="R405" s="12">
        <f t="shared" si="85"/>
      </c>
      <c r="S405" s="12">
        <f t="shared" si="86"/>
      </c>
      <c r="T405" s="12">
        <f t="shared" si="87"/>
      </c>
      <c r="U405" s="12">
        <f t="shared" si="88"/>
      </c>
      <c r="V405" s="12">
        <f t="shared" si="89"/>
      </c>
      <c r="W405" s="12">
        <f t="shared" si="90"/>
      </c>
      <c r="X405" s="12">
        <f t="shared" si="91"/>
      </c>
      <c r="Y405" s="12">
        <f t="shared" si="92"/>
      </c>
      <c r="Z405" s="12">
        <f t="shared" si="93"/>
      </c>
      <c r="AA405" s="12">
        <f t="shared" si="94"/>
      </c>
    </row>
    <row r="406" spans="1:27" ht="12.75" customHeight="1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11">
        <f t="shared" si="95"/>
      </c>
      <c r="M406" s="12">
        <f t="shared" si="80"/>
      </c>
      <c r="N406" s="12">
        <f t="shared" si="81"/>
      </c>
      <c r="O406" s="12">
        <f t="shared" si="82"/>
      </c>
      <c r="P406" s="12">
        <f t="shared" si="83"/>
      </c>
      <c r="Q406" s="12">
        <f t="shared" si="84"/>
      </c>
      <c r="R406" s="12">
        <f t="shared" si="85"/>
      </c>
      <c r="S406" s="12">
        <f t="shared" si="86"/>
      </c>
      <c r="T406" s="12">
        <f t="shared" si="87"/>
      </c>
      <c r="U406" s="12">
        <f t="shared" si="88"/>
      </c>
      <c r="V406" s="12">
        <f t="shared" si="89"/>
      </c>
      <c r="W406" s="12">
        <f t="shared" si="90"/>
      </c>
      <c r="X406" s="12">
        <f t="shared" si="91"/>
      </c>
      <c r="Y406" s="12">
        <f t="shared" si="92"/>
      </c>
      <c r="Z406" s="12">
        <f t="shared" si="93"/>
      </c>
      <c r="AA406" s="12">
        <f t="shared" si="94"/>
      </c>
    </row>
    <row r="407" spans="1:27" ht="12.75" customHeight="1">
      <c r="A407" s="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11">
        <f t="shared" si="95"/>
      </c>
      <c r="M407" s="12">
        <f t="shared" si="80"/>
      </c>
      <c r="N407" s="12">
        <f t="shared" si="81"/>
      </c>
      <c r="O407" s="12">
        <f t="shared" si="82"/>
      </c>
      <c r="P407" s="12">
        <f t="shared" si="83"/>
      </c>
      <c r="Q407" s="12">
        <f t="shared" si="84"/>
      </c>
      <c r="R407" s="12">
        <f t="shared" si="85"/>
      </c>
      <c r="S407" s="12">
        <f t="shared" si="86"/>
      </c>
      <c r="T407" s="12">
        <f t="shared" si="87"/>
      </c>
      <c r="U407" s="12">
        <f t="shared" si="88"/>
      </c>
      <c r="V407" s="12">
        <f t="shared" si="89"/>
      </c>
      <c r="W407" s="12">
        <f t="shared" si="90"/>
      </c>
      <c r="X407" s="12">
        <f t="shared" si="91"/>
      </c>
      <c r="Y407" s="12">
        <f t="shared" si="92"/>
      </c>
      <c r="Z407" s="12">
        <f t="shared" si="93"/>
      </c>
      <c r="AA407" s="12">
        <f t="shared" si="94"/>
      </c>
    </row>
    <row r="408" spans="1:27" ht="12.75" customHeight="1">
      <c r="A408" s="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11">
        <f t="shared" si="95"/>
      </c>
      <c r="M408" s="12">
        <f t="shared" si="80"/>
      </c>
      <c r="N408" s="12">
        <f t="shared" si="81"/>
      </c>
      <c r="O408" s="12">
        <f t="shared" si="82"/>
      </c>
      <c r="P408" s="12">
        <f t="shared" si="83"/>
      </c>
      <c r="Q408" s="12">
        <f t="shared" si="84"/>
      </c>
      <c r="R408" s="12">
        <f t="shared" si="85"/>
      </c>
      <c r="S408" s="12">
        <f t="shared" si="86"/>
      </c>
      <c r="T408" s="12">
        <f t="shared" si="87"/>
      </c>
      <c r="U408" s="12">
        <f t="shared" si="88"/>
      </c>
      <c r="V408" s="12">
        <f t="shared" si="89"/>
      </c>
      <c r="W408" s="12">
        <f t="shared" si="90"/>
      </c>
      <c r="X408" s="12">
        <f t="shared" si="91"/>
      </c>
      <c r="Y408" s="12">
        <f t="shared" si="92"/>
      </c>
      <c r="Z408" s="12">
        <f t="shared" si="93"/>
      </c>
      <c r="AA408" s="12">
        <f t="shared" si="94"/>
      </c>
    </row>
    <row r="409" spans="1:27" ht="12.75" customHeight="1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11">
        <f t="shared" si="95"/>
      </c>
      <c r="M409" s="12">
        <f t="shared" si="80"/>
      </c>
      <c r="N409" s="12">
        <f t="shared" si="81"/>
      </c>
      <c r="O409" s="12">
        <f t="shared" si="82"/>
      </c>
      <c r="P409" s="12">
        <f t="shared" si="83"/>
      </c>
      <c r="Q409" s="12">
        <f t="shared" si="84"/>
      </c>
      <c r="R409" s="12">
        <f t="shared" si="85"/>
      </c>
      <c r="S409" s="12">
        <f t="shared" si="86"/>
      </c>
      <c r="T409" s="12">
        <f t="shared" si="87"/>
      </c>
      <c r="U409" s="12">
        <f t="shared" si="88"/>
      </c>
      <c r="V409" s="12">
        <f t="shared" si="89"/>
      </c>
      <c r="W409" s="12">
        <f t="shared" si="90"/>
      </c>
      <c r="X409" s="12">
        <f t="shared" si="91"/>
      </c>
      <c r="Y409" s="12">
        <f t="shared" si="92"/>
      </c>
      <c r="Z409" s="12">
        <f t="shared" si="93"/>
      </c>
      <c r="AA409" s="12">
        <f t="shared" si="94"/>
      </c>
    </row>
    <row r="410" spans="1:27" ht="12.75" customHeight="1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11">
        <f t="shared" si="95"/>
      </c>
      <c r="M410" s="12">
        <f t="shared" si="80"/>
      </c>
      <c r="N410" s="12">
        <f t="shared" si="81"/>
      </c>
      <c r="O410" s="12">
        <f t="shared" si="82"/>
      </c>
      <c r="P410" s="12">
        <f t="shared" si="83"/>
      </c>
      <c r="Q410" s="12">
        <f t="shared" si="84"/>
      </c>
      <c r="R410" s="12">
        <f t="shared" si="85"/>
      </c>
      <c r="S410" s="12">
        <f t="shared" si="86"/>
      </c>
      <c r="T410" s="12">
        <f t="shared" si="87"/>
      </c>
      <c r="U410" s="12">
        <f t="shared" si="88"/>
      </c>
      <c r="V410" s="12">
        <f t="shared" si="89"/>
      </c>
      <c r="W410" s="12">
        <f t="shared" si="90"/>
      </c>
      <c r="X410" s="12">
        <f t="shared" si="91"/>
      </c>
      <c r="Y410" s="12">
        <f t="shared" si="92"/>
      </c>
      <c r="Z410" s="12">
        <f t="shared" si="93"/>
      </c>
      <c r="AA410" s="12">
        <f t="shared" si="94"/>
      </c>
    </row>
    <row r="411" spans="1:27" ht="12.75" customHeight="1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11">
        <f t="shared" si="95"/>
      </c>
      <c r="M411" s="12">
        <f t="shared" si="80"/>
      </c>
      <c r="N411" s="12">
        <f t="shared" si="81"/>
      </c>
      <c r="O411" s="12">
        <f t="shared" si="82"/>
      </c>
      <c r="P411" s="12">
        <f t="shared" si="83"/>
      </c>
      <c r="Q411" s="12">
        <f t="shared" si="84"/>
      </c>
      <c r="R411" s="12">
        <f t="shared" si="85"/>
      </c>
      <c r="S411" s="12">
        <f t="shared" si="86"/>
      </c>
      <c r="T411" s="12">
        <f t="shared" si="87"/>
      </c>
      <c r="U411" s="12">
        <f t="shared" si="88"/>
      </c>
      <c r="V411" s="12">
        <f t="shared" si="89"/>
      </c>
      <c r="W411" s="12">
        <f t="shared" si="90"/>
      </c>
      <c r="X411" s="12">
        <f t="shared" si="91"/>
      </c>
      <c r="Y411" s="12">
        <f t="shared" si="92"/>
      </c>
      <c r="Z411" s="12">
        <f t="shared" si="93"/>
      </c>
      <c r="AA411" s="12">
        <f t="shared" si="94"/>
      </c>
    </row>
    <row r="412" spans="1:27" ht="12.75" customHeight="1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11">
        <f t="shared" si="95"/>
      </c>
      <c r="M412" s="12">
        <f t="shared" si="80"/>
      </c>
      <c r="N412" s="12">
        <f t="shared" si="81"/>
      </c>
      <c r="O412" s="12">
        <f t="shared" si="82"/>
      </c>
      <c r="P412" s="12">
        <f t="shared" si="83"/>
      </c>
      <c r="Q412" s="12">
        <f t="shared" si="84"/>
      </c>
      <c r="R412" s="12">
        <f t="shared" si="85"/>
      </c>
      <c r="S412" s="12">
        <f t="shared" si="86"/>
      </c>
      <c r="T412" s="12">
        <f t="shared" si="87"/>
      </c>
      <c r="U412" s="12">
        <f t="shared" si="88"/>
      </c>
      <c r="V412" s="12">
        <f t="shared" si="89"/>
      </c>
      <c r="W412" s="12">
        <f t="shared" si="90"/>
      </c>
      <c r="X412" s="12">
        <f t="shared" si="91"/>
      </c>
      <c r="Y412" s="12">
        <f t="shared" si="92"/>
      </c>
      <c r="Z412" s="12">
        <f t="shared" si="93"/>
      </c>
      <c r="AA412" s="12">
        <f t="shared" si="94"/>
      </c>
    </row>
    <row r="413" spans="1:27" ht="12.75" customHeight="1">
      <c r="A413" s="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11">
        <f t="shared" si="95"/>
      </c>
      <c r="M413" s="12">
        <f t="shared" si="80"/>
      </c>
      <c r="N413" s="12">
        <f t="shared" si="81"/>
      </c>
      <c r="O413" s="12">
        <f t="shared" si="82"/>
      </c>
      <c r="P413" s="12">
        <f t="shared" si="83"/>
      </c>
      <c r="Q413" s="12">
        <f t="shared" si="84"/>
      </c>
      <c r="R413" s="12">
        <f t="shared" si="85"/>
      </c>
      <c r="S413" s="12">
        <f t="shared" si="86"/>
      </c>
      <c r="T413" s="12">
        <f t="shared" si="87"/>
      </c>
      <c r="U413" s="12">
        <f t="shared" si="88"/>
      </c>
      <c r="V413" s="12">
        <f t="shared" si="89"/>
      </c>
      <c r="W413" s="12">
        <f t="shared" si="90"/>
      </c>
      <c r="X413" s="12">
        <f t="shared" si="91"/>
      </c>
      <c r="Y413" s="12">
        <f t="shared" si="92"/>
      </c>
      <c r="Z413" s="12">
        <f t="shared" si="93"/>
      </c>
      <c r="AA413" s="12">
        <f t="shared" si="94"/>
      </c>
    </row>
    <row r="414" spans="1:27" ht="12.75" customHeight="1">
      <c r="A414" s="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11">
        <f t="shared" si="95"/>
      </c>
      <c r="M414" s="12">
        <f t="shared" si="80"/>
      </c>
      <c r="N414" s="12">
        <f t="shared" si="81"/>
      </c>
      <c r="O414" s="12">
        <f t="shared" si="82"/>
      </c>
      <c r="P414" s="12">
        <f t="shared" si="83"/>
      </c>
      <c r="Q414" s="12">
        <f t="shared" si="84"/>
      </c>
      <c r="R414" s="12">
        <f t="shared" si="85"/>
      </c>
      <c r="S414" s="12">
        <f t="shared" si="86"/>
      </c>
      <c r="T414" s="12">
        <f t="shared" si="87"/>
      </c>
      <c r="U414" s="12">
        <f t="shared" si="88"/>
      </c>
      <c r="V414" s="12">
        <f t="shared" si="89"/>
      </c>
      <c r="W414" s="12">
        <f t="shared" si="90"/>
      </c>
      <c r="X414" s="12">
        <f t="shared" si="91"/>
      </c>
      <c r="Y414" s="12">
        <f t="shared" si="92"/>
      </c>
      <c r="Z414" s="12">
        <f t="shared" si="93"/>
      </c>
      <c r="AA414" s="12">
        <f t="shared" si="94"/>
      </c>
    </row>
    <row r="415" spans="1:27" ht="12.75" customHeight="1">
      <c r="A415" s="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11">
        <f t="shared" si="95"/>
      </c>
      <c r="M415" s="12">
        <f t="shared" si="80"/>
      </c>
      <c r="N415" s="12">
        <f t="shared" si="81"/>
      </c>
      <c r="O415" s="12">
        <f t="shared" si="82"/>
      </c>
      <c r="P415" s="12">
        <f t="shared" si="83"/>
      </c>
      <c r="Q415" s="12">
        <f t="shared" si="84"/>
      </c>
      <c r="R415" s="12">
        <f t="shared" si="85"/>
      </c>
      <c r="S415" s="12">
        <f t="shared" si="86"/>
      </c>
      <c r="T415" s="12">
        <f t="shared" si="87"/>
      </c>
      <c r="U415" s="12">
        <f t="shared" si="88"/>
      </c>
      <c r="V415" s="12">
        <f t="shared" si="89"/>
      </c>
      <c r="W415" s="12">
        <f t="shared" si="90"/>
      </c>
      <c r="X415" s="12">
        <f t="shared" si="91"/>
      </c>
      <c r="Y415" s="12">
        <f t="shared" si="92"/>
      </c>
      <c r="Z415" s="12">
        <f t="shared" si="93"/>
      </c>
      <c r="AA415" s="12">
        <f t="shared" si="94"/>
      </c>
    </row>
    <row r="416" spans="1:27" ht="12.75" customHeight="1">
      <c r="A416" s="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11">
        <f t="shared" si="95"/>
      </c>
      <c r="M416" s="12">
        <f t="shared" si="80"/>
      </c>
      <c r="N416" s="12">
        <f t="shared" si="81"/>
      </c>
      <c r="O416" s="12">
        <f t="shared" si="82"/>
      </c>
      <c r="P416" s="12">
        <f t="shared" si="83"/>
      </c>
      <c r="Q416" s="12">
        <f t="shared" si="84"/>
      </c>
      <c r="R416" s="12">
        <f t="shared" si="85"/>
      </c>
      <c r="S416" s="12">
        <f t="shared" si="86"/>
      </c>
      <c r="T416" s="12">
        <f t="shared" si="87"/>
      </c>
      <c r="U416" s="12">
        <f t="shared" si="88"/>
      </c>
      <c r="V416" s="12">
        <f t="shared" si="89"/>
      </c>
      <c r="W416" s="12">
        <f t="shared" si="90"/>
      </c>
      <c r="X416" s="12">
        <f t="shared" si="91"/>
      </c>
      <c r="Y416" s="12">
        <f t="shared" si="92"/>
      </c>
      <c r="Z416" s="12">
        <f t="shared" si="93"/>
      </c>
      <c r="AA416" s="12">
        <f t="shared" si="94"/>
      </c>
    </row>
    <row r="417" spans="1:27" ht="12.75" customHeight="1">
      <c r="A417" s="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11">
        <f t="shared" si="95"/>
      </c>
      <c r="M417" s="12">
        <f t="shared" si="80"/>
      </c>
      <c r="N417" s="12">
        <f t="shared" si="81"/>
      </c>
      <c r="O417" s="12">
        <f t="shared" si="82"/>
      </c>
      <c r="P417" s="12">
        <f t="shared" si="83"/>
      </c>
      <c r="Q417" s="12">
        <f t="shared" si="84"/>
      </c>
      <c r="R417" s="12">
        <f t="shared" si="85"/>
      </c>
      <c r="S417" s="12">
        <f t="shared" si="86"/>
      </c>
      <c r="T417" s="12">
        <f t="shared" si="87"/>
      </c>
      <c r="U417" s="12">
        <f t="shared" si="88"/>
      </c>
      <c r="V417" s="12">
        <f t="shared" si="89"/>
      </c>
      <c r="W417" s="12">
        <f t="shared" si="90"/>
      </c>
      <c r="X417" s="12">
        <f t="shared" si="91"/>
      </c>
      <c r="Y417" s="12">
        <f t="shared" si="92"/>
      </c>
      <c r="Z417" s="12">
        <f t="shared" si="93"/>
      </c>
      <c r="AA417" s="12">
        <f t="shared" si="94"/>
      </c>
    </row>
    <row r="418" spans="1:27" ht="12.75" customHeight="1">
      <c r="A418" s="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11">
        <f t="shared" si="95"/>
      </c>
      <c r="M418" s="12">
        <f t="shared" si="80"/>
      </c>
      <c r="N418" s="12">
        <f t="shared" si="81"/>
      </c>
      <c r="O418" s="12">
        <f t="shared" si="82"/>
      </c>
      <c r="P418" s="12">
        <f t="shared" si="83"/>
      </c>
      <c r="Q418" s="12">
        <f t="shared" si="84"/>
      </c>
      <c r="R418" s="12">
        <f t="shared" si="85"/>
      </c>
      <c r="S418" s="12">
        <f t="shared" si="86"/>
      </c>
      <c r="T418" s="12">
        <f t="shared" si="87"/>
      </c>
      <c r="U418" s="12">
        <f t="shared" si="88"/>
      </c>
      <c r="V418" s="12">
        <f t="shared" si="89"/>
      </c>
      <c r="W418" s="12">
        <f t="shared" si="90"/>
      </c>
      <c r="X418" s="12">
        <f t="shared" si="91"/>
      </c>
      <c r="Y418" s="12">
        <f t="shared" si="92"/>
      </c>
      <c r="Z418" s="12">
        <f t="shared" si="93"/>
      </c>
      <c r="AA418" s="12">
        <f t="shared" si="94"/>
      </c>
    </row>
    <row r="419" spans="1:27" ht="12.75" customHeight="1">
      <c r="A419" s="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11">
        <f t="shared" si="95"/>
      </c>
      <c r="M419" s="12">
        <f t="shared" si="80"/>
      </c>
      <c r="N419" s="12">
        <f t="shared" si="81"/>
      </c>
      <c r="O419" s="12">
        <f t="shared" si="82"/>
      </c>
      <c r="P419" s="12">
        <f t="shared" si="83"/>
      </c>
      <c r="Q419" s="12">
        <f t="shared" si="84"/>
      </c>
      <c r="R419" s="12">
        <f t="shared" si="85"/>
      </c>
      <c r="S419" s="12">
        <f t="shared" si="86"/>
      </c>
      <c r="T419" s="12">
        <f t="shared" si="87"/>
      </c>
      <c r="U419" s="12">
        <f t="shared" si="88"/>
      </c>
      <c r="V419" s="12">
        <f t="shared" si="89"/>
      </c>
      <c r="W419" s="12">
        <f t="shared" si="90"/>
      </c>
      <c r="X419" s="12">
        <f t="shared" si="91"/>
      </c>
      <c r="Y419" s="12">
        <f t="shared" si="92"/>
      </c>
      <c r="Z419" s="12">
        <f t="shared" si="93"/>
      </c>
      <c r="AA419" s="12">
        <f t="shared" si="94"/>
      </c>
    </row>
    <row r="420" spans="1:27" ht="12.75" customHeight="1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11">
        <f t="shared" si="95"/>
      </c>
      <c r="M420" s="12">
        <f t="shared" si="80"/>
      </c>
      <c r="N420" s="12">
        <f t="shared" si="81"/>
      </c>
      <c r="O420" s="12">
        <f t="shared" si="82"/>
      </c>
      <c r="P420" s="12">
        <f t="shared" si="83"/>
      </c>
      <c r="Q420" s="12">
        <f t="shared" si="84"/>
      </c>
      <c r="R420" s="12">
        <f t="shared" si="85"/>
      </c>
      <c r="S420" s="12">
        <f t="shared" si="86"/>
      </c>
      <c r="T420" s="12">
        <f t="shared" si="87"/>
      </c>
      <c r="U420" s="12">
        <f t="shared" si="88"/>
      </c>
      <c r="V420" s="12">
        <f t="shared" si="89"/>
      </c>
      <c r="W420" s="12">
        <f t="shared" si="90"/>
      </c>
      <c r="X420" s="12">
        <f t="shared" si="91"/>
      </c>
      <c r="Y420" s="12">
        <f t="shared" si="92"/>
      </c>
      <c r="Z420" s="12">
        <f t="shared" si="93"/>
      </c>
      <c r="AA420" s="12">
        <f t="shared" si="94"/>
      </c>
    </row>
    <row r="421" spans="1:27" ht="12.75" customHeight="1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11">
        <f t="shared" si="95"/>
      </c>
      <c r="M421" s="12">
        <f t="shared" si="80"/>
      </c>
      <c r="N421" s="12">
        <f t="shared" si="81"/>
      </c>
      <c r="O421" s="12">
        <f t="shared" si="82"/>
      </c>
      <c r="P421" s="12">
        <f t="shared" si="83"/>
      </c>
      <c r="Q421" s="12">
        <f t="shared" si="84"/>
      </c>
      <c r="R421" s="12">
        <f t="shared" si="85"/>
      </c>
      <c r="S421" s="12">
        <f t="shared" si="86"/>
      </c>
      <c r="T421" s="12">
        <f t="shared" si="87"/>
      </c>
      <c r="U421" s="12">
        <f t="shared" si="88"/>
      </c>
      <c r="V421" s="12">
        <f t="shared" si="89"/>
      </c>
      <c r="W421" s="12">
        <f t="shared" si="90"/>
      </c>
      <c r="X421" s="12">
        <f t="shared" si="91"/>
      </c>
      <c r="Y421" s="12">
        <f t="shared" si="92"/>
      </c>
      <c r="Z421" s="12">
        <f t="shared" si="93"/>
      </c>
      <c r="AA421" s="12">
        <f t="shared" si="94"/>
      </c>
    </row>
    <row r="422" spans="1:27" ht="12.75" customHeight="1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11">
        <f t="shared" si="95"/>
      </c>
      <c r="M422" s="12">
        <f t="shared" si="80"/>
      </c>
      <c r="N422" s="12">
        <f t="shared" si="81"/>
      </c>
      <c r="O422" s="12">
        <f t="shared" si="82"/>
      </c>
      <c r="P422" s="12">
        <f t="shared" si="83"/>
      </c>
      <c r="Q422" s="12">
        <f t="shared" si="84"/>
      </c>
      <c r="R422" s="12">
        <f t="shared" si="85"/>
      </c>
      <c r="S422" s="12">
        <f t="shared" si="86"/>
      </c>
      <c r="T422" s="12">
        <f t="shared" si="87"/>
      </c>
      <c r="U422" s="12">
        <f t="shared" si="88"/>
      </c>
      <c r="V422" s="12">
        <f t="shared" si="89"/>
      </c>
      <c r="W422" s="12">
        <f t="shared" si="90"/>
      </c>
      <c r="X422" s="12">
        <f t="shared" si="91"/>
      </c>
      <c r="Y422" s="12">
        <f t="shared" si="92"/>
      </c>
      <c r="Z422" s="12">
        <f t="shared" si="93"/>
      </c>
      <c r="AA422" s="12">
        <f t="shared" si="94"/>
      </c>
    </row>
    <row r="423" spans="1:27" ht="12.75" customHeight="1">
      <c r="A423" s="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11">
        <f t="shared" si="95"/>
      </c>
      <c r="M423" s="12">
        <f t="shared" si="80"/>
      </c>
      <c r="N423" s="12">
        <f t="shared" si="81"/>
      </c>
      <c r="O423" s="12">
        <f t="shared" si="82"/>
      </c>
      <c r="P423" s="12">
        <f t="shared" si="83"/>
      </c>
      <c r="Q423" s="12">
        <f t="shared" si="84"/>
      </c>
      <c r="R423" s="12">
        <f t="shared" si="85"/>
      </c>
      <c r="S423" s="12">
        <f t="shared" si="86"/>
      </c>
      <c r="T423" s="12">
        <f t="shared" si="87"/>
      </c>
      <c r="U423" s="12">
        <f t="shared" si="88"/>
      </c>
      <c r="V423" s="12">
        <f t="shared" si="89"/>
      </c>
      <c r="W423" s="12">
        <f t="shared" si="90"/>
      </c>
      <c r="X423" s="12">
        <f t="shared" si="91"/>
      </c>
      <c r="Y423" s="12">
        <f t="shared" si="92"/>
      </c>
      <c r="Z423" s="12">
        <f t="shared" si="93"/>
      </c>
      <c r="AA423" s="12">
        <f t="shared" si="94"/>
      </c>
    </row>
    <row r="424" spans="1:27" ht="12.75" customHeight="1">
      <c r="A424" s="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11">
        <f t="shared" si="95"/>
      </c>
      <c r="M424" s="12">
        <f t="shared" si="80"/>
      </c>
      <c r="N424" s="12">
        <f t="shared" si="81"/>
      </c>
      <c r="O424" s="12">
        <f t="shared" si="82"/>
      </c>
      <c r="P424" s="12">
        <f t="shared" si="83"/>
      </c>
      <c r="Q424" s="12">
        <f t="shared" si="84"/>
      </c>
      <c r="R424" s="12">
        <f t="shared" si="85"/>
      </c>
      <c r="S424" s="12">
        <f t="shared" si="86"/>
      </c>
      <c r="T424" s="12">
        <f t="shared" si="87"/>
      </c>
      <c r="U424" s="12">
        <f t="shared" si="88"/>
      </c>
      <c r="V424" s="12">
        <f t="shared" si="89"/>
      </c>
      <c r="W424" s="12">
        <f t="shared" si="90"/>
      </c>
      <c r="X424" s="12">
        <f t="shared" si="91"/>
      </c>
      <c r="Y424" s="12">
        <f t="shared" si="92"/>
      </c>
      <c r="Z424" s="12">
        <f t="shared" si="93"/>
      </c>
      <c r="AA424" s="12">
        <f t="shared" si="94"/>
      </c>
    </row>
    <row r="425" spans="1:27" ht="12.75" customHeight="1">
      <c r="A425" s="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11">
        <f t="shared" si="95"/>
      </c>
      <c r="M425" s="12">
        <f t="shared" si="80"/>
      </c>
      <c r="N425" s="12">
        <f t="shared" si="81"/>
      </c>
      <c r="O425" s="12">
        <f t="shared" si="82"/>
      </c>
      <c r="P425" s="12">
        <f t="shared" si="83"/>
      </c>
      <c r="Q425" s="12">
        <f t="shared" si="84"/>
      </c>
      <c r="R425" s="12">
        <f t="shared" si="85"/>
      </c>
      <c r="S425" s="12">
        <f t="shared" si="86"/>
      </c>
      <c r="T425" s="12">
        <f t="shared" si="87"/>
      </c>
      <c r="U425" s="12">
        <f t="shared" si="88"/>
      </c>
      <c r="V425" s="12">
        <f t="shared" si="89"/>
      </c>
      <c r="W425" s="12">
        <f t="shared" si="90"/>
      </c>
      <c r="X425" s="12">
        <f t="shared" si="91"/>
      </c>
      <c r="Y425" s="12">
        <f t="shared" si="92"/>
      </c>
      <c r="Z425" s="12">
        <f t="shared" si="93"/>
      </c>
      <c r="AA425" s="12">
        <f t="shared" si="94"/>
      </c>
    </row>
    <row r="426" spans="1:27" ht="12.75" customHeight="1">
      <c r="A426" s="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11">
        <f t="shared" si="95"/>
      </c>
      <c r="M426" s="12">
        <f t="shared" si="80"/>
      </c>
      <c r="N426" s="12">
        <f t="shared" si="81"/>
      </c>
      <c r="O426" s="12">
        <f t="shared" si="82"/>
      </c>
      <c r="P426" s="12">
        <f t="shared" si="83"/>
      </c>
      <c r="Q426" s="12">
        <f t="shared" si="84"/>
      </c>
      <c r="R426" s="12">
        <f t="shared" si="85"/>
      </c>
      <c r="S426" s="12">
        <f t="shared" si="86"/>
      </c>
      <c r="T426" s="12">
        <f t="shared" si="87"/>
      </c>
      <c r="U426" s="12">
        <f t="shared" si="88"/>
      </c>
      <c r="V426" s="12">
        <f t="shared" si="89"/>
      </c>
      <c r="W426" s="12">
        <f t="shared" si="90"/>
      </c>
      <c r="X426" s="12">
        <f t="shared" si="91"/>
      </c>
      <c r="Y426" s="12">
        <f t="shared" si="92"/>
      </c>
      <c r="Z426" s="12">
        <f t="shared" si="93"/>
      </c>
      <c r="AA426" s="12">
        <f t="shared" si="94"/>
      </c>
    </row>
    <row r="427" spans="1:27" ht="12.75" customHeight="1">
      <c r="A427" s="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11">
        <f t="shared" si="95"/>
      </c>
      <c r="M427" s="12">
        <f t="shared" si="80"/>
      </c>
      <c r="N427" s="12">
        <f t="shared" si="81"/>
      </c>
      <c r="O427" s="12">
        <f t="shared" si="82"/>
      </c>
      <c r="P427" s="12">
        <f t="shared" si="83"/>
      </c>
      <c r="Q427" s="12">
        <f t="shared" si="84"/>
      </c>
      <c r="R427" s="12">
        <f t="shared" si="85"/>
      </c>
      <c r="S427" s="12">
        <f t="shared" si="86"/>
      </c>
      <c r="T427" s="12">
        <f t="shared" si="87"/>
      </c>
      <c r="U427" s="12">
        <f t="shared" si="88"/>
      </c>
      <c r="V427" s="12">
        <f t="shared" si="89"/>
      </c>
      <c r="W427" s="12">
        <f t="shared" si="90"/>
      </c>
      <c r="X427" s="12">
        <f t="shared" si="91"/>
      </c>
      <c r="Y427" s="12">
        <f t="shared" si="92"/>
      </c>
      <c r="Z427" s="12">
        <f t="shared" si="93"/>
      </c>
      <c r="AA427" s="12">
        <f t="shared" si="94"/>
      </c>
    </row>
    <row r="428" spans="1:27" ht="12.75" customHeight="1">
      <c r="A428" s="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11">
        <f t="shared" si="95"/>
      </c>
      <c r="M428" s="12">
        <f t="shared" si="80"/>
      </c>
      <c r="N428" s="12">
        <f t="shared" si="81"/>
      </c>
      <c r="O428" s="12">
        <f t="shared" si="82"/>
      </c>
      <c r="P428" s="12">
        <f t="shared" si="83"/>
      </c>
      <c r="Q428" s="12">
        <f t="shared" si="84"/>
      </c>
      <c r="R428" s="12">
        <f t="shared" si="85"/>
      </c>
      <c r="S428" s="12">
        <f t="shared" si="86"/>
      </c>
      <c r="T428" s="12">
        <f t="shared" si="87"/>
      </c>
      <c r="U428" s="12">
        <f t="shared" si="88"/>
      </c>
      <c r="V428" s="12">
        <f t="shared" si="89"/>
      </c>
      <c r="W428" s="12">
        <f t="shared" si="90"/>
      </c>
      <c r="X428" s="12">
        <f t="shared" si="91"/>
      </c>
      <c r="Y428" s="12">
        <f t="shared" si="92"/>
      </c>
      <c r="Z428" s="12">
        <f t="shared" si="93"/>
      </c>
      <c r="AA428" s="12">
        <f t="shared" si="94"/>
      </c>
    </row>
    <row r="429" spans="1:27" ht="12.75" customHeight="1">
      <c r="A429" s="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11">
        <f t="shared" si="95"/>
      </c>
      <c r="M429" s="12">
        <f t="shared" si="80"/>
      </c>
      <c r="N429" s="12">
        <f t="shared" si="81"/>
      </c>
      <c r="O429" s="12">
        <f t="shared" si="82"/>
      </c>
      <c r="P429" s="12">
        <f t="shared" si="83"/>
      </c>
      <c r="Q429" s="12">
        <f t="shared" si="84"/>
      </c>
      <c r="R429" s="12">
        <f t="shared" si="85"/>
      </c>
      <c r="S429" s="12">
        <f t="shared" si="86"/>
      </c>
      <c r="T429" s="12">
        <f t="shared" si="87"/>
      </c>
      <c r="U429" s="12">
        <f t="shared" si="88"/>
      </c>
      <c r="V429" s="12">
        <f t="shared" si="89"/>
      </c>
      <c r="W429" s="12">
        <f t="shared" si="90"/>
      </c>
      <c r="X429" s="12">
        <f t="shared" si="91"/>
      </c>
      <c r="Y429" s="12">
        <f t="shared" si="92"/>
      </c>
      <c r="Z429" s="12">
        <f t="shared" si="93"/>
      </c>
      <c r="AA429" s="12">
        <f t="shared" si="94"/>
      </c>
    </row>
    <row r="430" spans="1:27" ht="12.75" customHeight="1">
      <c r="A430" s="1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11">
        <f t="shared" si="95"/>
      </c>
      <c r="M430" s="12">
        <f aca="true" t="shared" si="96" ref="M430:M493">IF(B430=1,"One",IF(B430=2,"TwoNew",IF(B430=3,"Three",IF(B430=4,"Four",IF(B430=5,"Five",IF(B430=6,"Six",IF(B430=7,"Seven","")))))))</f>
      </c>
      <c r="N430" s="12">
        <f aca="true" t="shared" si="97" ref="N430:N493">IF(B430=8,"Eight",IF(B430=9,"Nine",""))</f>
      </c>
      <c r="O430" s="12">
        <f aca="true" t="shared" si="98" ref="O430:O493">IF(LEN(M430)&gt;0,M430,N430)</f>
      </c>
      <c r="P430" s="12">
        <f aca="true" t="shared" si="99" ref="P430:P493">IF(OR(B430=6,B430=7),"FT_8",IF(OR(C430=17,C430=18),"FT_1",IF(C430=24,"FT_24",IF(C430=29,"FT_3",IF(LEN(B430)&gt;0,"Financing","")))))</f>
      </c>
      <c r="Q430" s="12">
        <f aca="true" t="shared" si="100" ref="Q430:Q493">IF(OR(AND(B430&gt;=1,B430&lt;=5),B430=8,B430=9),"Yes",IF(B430=0,"","No"))</f>
      </c>
      <c r="R430" s="12">
        <f aca="true" t="shared" si="101" ref="R430:R493">IF(AND(D430=11,B430&lt;&gt;4,C430&lt;&gt;26),"Financing Type 11 must have funding type 4 and source 26, ","")</f>
      </c>
      <c r="S430" s="12">
        <f aca="true" t="shared" si="102" ref="S430:S493">IF(AND(LEN(B430)&gt;0,E430&lt;1),"Amount must be greater than 0, ",IF(AND(LEN(B430)&gt;0,C430=29,E430&lt;&gt;10500),"Project Reinvest must equal $10,500, ",""))</f>
      </c>
      <c r="T430" s="12">
        <f aca="true" t="shared" si="103" ref="T430:T493">IF(OR(H430&lt;0,H430&gt;0.25),"Rate should be between 0 and 25%, ","")</f>
      </c>
      <c r="U430" s="12">
        <f aca="true" t="shared" si="104" ref="U430:U493">IF(AND(LEN(B430)&gt;0,I430&lt;0),"Term Not Valid, ","")</f>
      </c>
      <c r="V430" s="12">
        <f aca="true" t="shared" si="105" ref="V430:V493">IF(AND(B430=1,OR(D430&lt;=0,D430&gt;=5)),"Funding type 1, Financing should be 1-5, ","")</f>
      </c>
      <c r="W430" s="12">
        <f aca="true" t="shared" si="106" ref="W430:W493">IF(AND(OR(B430=1,B430=5),F430=3),"Funding Type 1 or 5 should not have underwriting role of 3, ","")</f>
      </c>
      <c r="X430" s="12">
        <f aca="true" t="shared" si="107" ref="X430:X493">IF(AND(OR(B430=1,B430=5),F430=4),"Funding Type 1 or 5 should not have Origination role of 4, ","")</f>
      </c>
      <c r="Y430" s="12">
        <f aca="true" t="shared" si="108" ref="Y430:Y493">IF(H430&gt;0.12,"Rate is considered high, verify, ","")</f>
      </c>
      <c r="Z430" s="12">
        <f aca="true" t="shared" si="109" ref="Z430:Z493">IF(AND(D430=1,OR(I430&lt;60,I430&gt;480)),"Tern for Financing type 1 should be between 60 and 480 months, ",IF(AND(AND(D430&gt;=2,D430&lt;=5),I430&gt;480),"Financing types 2-5 should have term less than 480, ",""))</f>
      </c>
      <c r="AA430" s="12">
        <f aca="true" t="shared" si="110" ref="AA430:AA493">IF(AND(D430=1,K430="Yes"),"1st mortgages are typically not forgivable, please verify","")</f>
      </c>
    </row>
    <row r="431" spans="1:27" ht="12.75" customHeight="1">
      <c r="A431" s="1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11">
        <f aca="true" t="shared" si="111" ref="L431:L494">CONCATENATE(R431,S431,T431,U431,V431,W431,X431,Y431,Z431,AA431)</f>
      </c>
      <c r="M431" s="12">
        <f t="shared" si="96"/>
      </c>
      <c r="N431" s="12">
        <f t="shared" si="97"/>
      </c>
      <c r="O431" s="12">
        <f t="shared" si="98"/>
      </c>
      <c r="P431" s="12">
        <f t="shared" si="99"/>
      </c>
      <c r="Q431" s="12">
        <f t="shared" si="100"/>
      </c>
      <c r="R431" s="12">
        <f t="shared" si="101"/>
      </c>
      <c r="S431" s="12">
        <f t="shared" si="102"/>
      </c>
      <c r="T431" s="12">
        <f t="shared" si="103"/>
      </c>
      <c r="U431" s="12">
        <f t="shared" si="104"/>
      </c>
      <c r="V431" s="12">
        <f t="shared" si="105"/>
      </c>
      <c r="W431" s="12">
        <f t="shared" si="106"/>
      </c>
      <c r="X431" s="12">
        <f t="shared" si="107"/>
      </c>
      <c r="Y431" s="12">
        <f t="shared" si="108"/>
      </c>
      <c r="Z431" s="12">
        <f t="shared" si="109"/>
      </c>
      <c r="AA431" s="12">
        <f t="shared" si="110"/>
      </c>
    </row>
    <row r="432" spans="1:27" ht="12.75" customHeight="1">
      <c r="A432" s="1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11">
        <f t="shared" si="111"/>
      </c>
      <c r="M432" s="12">
        <f t="shared" si="96"/>
      </c>
      <c r="N432" s="12">
        <f t="shared" si="97"/>
      </c>
      <c r="O432" s="12">
        <f t="shared" si="98"/>
      </c>
      <c r="P432" s="12">
        <f t="shared" si="99"/>
      </c>
      <c r="Q432" s="12">
        <f t="shared" si="100"/>
      </c>
      <c r="R432" s="12">
        <f t="shared" si="101"/>
      </c>
      <c r="S432" s="12">
        <f t="shared" si="102"/>
      </c>
      <c r="T432" s="12">
        <f t="shared" si="103"/>
      </c>
      <c r="U432" s="12">
        <f t="shared" si="104"/>
      </c>
      <c r="V432" s="12">
        <f t="shared" si="105"/>
      </c>
      <c r="W432" s="12">
        <f t="shared" si="106"/>
      </c>
      <c r="X432" s="12">
        <f t="shared" si="107"/>
      </c>
      <c r="Y432" s="12">
        <f t="shared" si="108"/>
      </c>
      <c r="Z432" s="12">
        <f t="shared" si="109"/>
      </c>
      <c r="AA432" s="12">
        <f t="shared" si="110"/>
      </c>
    </row>
    <row r="433" spans="1:27" ht="12.75" customHeight="1">
      <c r="A433" s="1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11">
        <f t="shared" si="111"/>
      </c>
      <c r="M433" s="12">
        <f t="shared" si="96"/>
      </c>
      <c r="N433" s="12">
        <f t="shared" si="97"/>
      </c>
      <c r="O433" s="12">
        <f t="shared" si="98"/>
      </c>
      <c r="P433" s="12">
        <f t="shared" si="99"/>
      </c>
      <c r="Q433" s="12">
        <f t="shared" si="100"/>
      </c>
      <c r="R433" s="12">
        <f t="shared" si="101"/>
      </c>
      <c r="S433" s="12">
        <f t="shared" si="102"/>
      </c>
      <c r="T433" s="12">
        <f t="shared" si="103"/>
      </c>
      <c r="U433" s="12">
        <f t="shared" si="104"/>
      </c>
      <c r="V433" s="12">
        <f t="shared" si="105"/>
      </c>
      <c r="W433" s="12">
        <f t="shared" si="106"/>
      </c>
      <c r="X433" s="12">
        <f t="shared" si="107"/>
      </c>
      <c r="Y433" s="12">
        <f t="shared" si="108"/>
      </c>
      <c r="Z433" s="12">
        <f t="shared" si="109"/>
      </c>
      <c r="AA433" s="12">
        <f t="shared" si="110"/>
      </c>
    </row>
    <row r="434" spans="1:27" ht="12.75" customHeight="1">
      <c r="A434" s="1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11">
        <f t="shared" si="111"/>
      </c>
      <c r="M434" s="12">
        <f t="shared" si="96"/>
      </c>
      <c r="N434" s="12">
        <f t="shared" si="97"/>
      </c>
      <c r="O434" s="12">
        <f t="shared" si="98"/>
      </c>
      <c r="P434" s="12">
        <f t="shared" si="99"/>
      </c>
      <c r="Q434" s="12">
        <f t="shared" si="100"/>
      </c>
      <c r="R434" s="12">
        <f t="shared" si="101"/>
      </c>
      <c r="S434" s="12">
        <f t="shared" si="102"/>
      </c>
      <c r="T434" s="12">
        <f t="shared" si="103"/>
      </c>
      <c r="U434" s="12">
        <f t="shared" si="104"/>
      </c>
      <c r="V434" s="12">
        <f t="shared" si="105"/>
      </c>
      <c r="W434" s="12">
        <f t="shared" si="106"/>
      </c>
      <c r="X434" s="12">
        <f t="shared" si="107"/>
      </c>
      <c r="Y434" s="12">
        <f t="shared" si="108"/>
      </c>
      <c r="Z434" s="12">
        <f t="shared" si="109"/>
      </c>
      <c r="AA434" s="12">
        <f t="shared" si="110"/>
      </c>
    </row>
    <row r="435" spans="1:27" ht="12.75" customHeight="1">
      <c r="A435" s="1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11">
        <f t="shared" si="111"/>
      </c>
      <c r="M435" s="12">
        <f t="shared" si="96"/>
      </c>
      <c r="N435" s="12">
        <f t="shared" si="97"/>
      </c>
      <c r="O435" s="12">
        <f t="shared" si="98"/>
      </c>
      <c r="P435" s="12">
        <f t="shared" si="99"/>
      </c>
      <c r="Q435" s="12">
        <f t="shared" si="100"/>
      </c>
      <c r="R435" s="12">
        <f t="shared" si="101"/>
      </c>
      <c r="S435" s="12">
        <f t="shared" si="102"/>
      </c>
      <c r="T435" s="12">
        <f t="shared" si="103"/>
      </c>
      <c r="U435" s="12">
        <f t="shared" si="104"/>
      </c>
      <c r="V435" s="12">
        <f t="shared" si="105"/>
      </c>
      <c r="W435" s="12">
        <f t="shared" si="106"/>
      </c>
      <c r="X435" s="12">
        <f t="shared" si="107"/>
      </c>
      <c r="Y435" s="12">
        <f t="shared" si="108"/>
      </c>
      <c r="Z435" s="12">
        <f t="shared" si="109"/>
      </c>
      <c r="AA435" s="12">
        <f t="shared" si="110"/>
      </c>
    </row>
    <row r="436" spans="1:27" ht="12.75" customHeight="1">
      <c r="A436" s="1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11">
        <f t="shared" si="111"/>
      </c>
      <c r="M436" s="12">
        <f t="shared" si="96"/>
      </c>
      <c r="N436" s="12">
        <f t="shared" si="97"/>
      </c>
      <c r="O436" s="12">
        <f t="shared" si="98"/>
      </c>
      <c r="P436" s="12">
        <f t="shared" si="99"/>
      </c>
      <c r="Q436" s="12">
        <f t="shared" si="100"/>
      </c>
      <c r="R436" s="12">
        <f t="shared" si="101"/>
      </c>
      <c r="S436" s="12">
        <f t="shared" si="102"/>
      </c>
      <c r="T436" s="12">
        <f t="shared" si="103"/>
      </c>
      <c r="U436" s="12">
        <f t="shared" si="104"/>
      </c>
      <c r="V436" s="12">
        <f t="shared" si="105"/>
      </c>
      <c r="W436" s="12">
        <f t="shared" si="106"/>
      </c>
      <c r="X436" s="12">
        <f t="shared" si="107"/>
      </c>
      <c r="Y436" s="12">
        <f t="shared" si="108"/>
      </c>
      <c r="Z436" s="12">
        <f t="shared" si="109"/>
      </c>
      <c r="AA436" s="12">
        <f t="shared" si="110"/>
      </c>
    </row>
    <row r="437" spans="1:27" ht="12.75" customHeight="1">
      <c r="A437" s="1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11">
        <f t="shared" si="111"/>
      </c>
      <c r="M437" s="12">
        <f t="shared" si="96"/>
      </c>
      <c r="N437" s="12">
        <f t="shared" si="97"/>
      </c>
      <c r="O437" s="12">
        <f t="shared" si="98"/>
      </c>
      <c r="P437" s="12">
        <f t="shared" si="99"/>
      </c>
      <c r="Q437" s="12">
        <f t="shared" si="100"/>
      </c>
      <c r="R437" s="12">
        <f t="shared" si="101"/>
      </c>
      <c r="S437" s="12">
        <f t="shared" si="102"/>
      </c>
      <c r="T437" s="12">
        <f t="shared" si="103"/>
      </c>
      <c r="U437" s="12">
        <f t="shared" si="104"/>
      </c>
      <c r="V437" s="12">
        <f t="shared" si="105"/>
      </c>
      <c r="W437" s="12">
        <f t="shared" si="106"/>
      </c>
      <c r="X437" s="12">
        <f t="shared" si="107"/>
      </c>
      <c r="Y437" s="12">
        <f t="shared" si="108"/>
      </c>
      <c r="Z437" s="12">
        <f t="shared" si="109"/>
      </c>
      <c r="AA437" s="12">
        <f t="shared" si="110"/>
      </c>
    </row>
    <row r="438" spans="1:27" ht="12.75" customHeight="1">
      <c r="A438" s="1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11">
        <f t="shared" si="111"/>
      </c>
      <c r="M438" s="12">
        <f t="shared" si="96"/>
      </c>
      <c r="N438" s="12">
        <f t="shared" si="97"/>
      </c>
      <c r="O438" s="12">
        <f t="shared" si="98"/>
      </c>
      <c r="P438" s="12">
        <f t="shared" si="99"/>
      </c>
      <c r="Q438" s="12">
        <f t="shared" si="100"/>
      </c>
      <c r="R438" s="12">
        <f t="shared" si="101"/>
      </c>
      <c r="S438" s="12">
        <f t="shared" si="102"/>
      </c>
      <c r="T438" s="12">
        <f t="shared" si="103"/>
      </c>
      <c r="U438" s="12">
        <f t="shared" si="104"/>
      </c>
      <c r="V438" s="12">
        <f t="shared" si="105"/>
      </c>
      <c r="W438" s="12">
        <f t="shared" si="106"/>
      </c>
      <c r="X438" s="12">
        <f t="shared" si="107"/>
      </c>
      <c r="Y438" s="12">
        <f t="shared" si="108"/>
      </c>
      <c r="Z438" s="12">
        <f t="shared" si="109"/>
      </c>
      <c r="AA438" s="12">
        <f t="shared" si="110"/>
      </c>
    </row>
    <row r="439" spans="1:27" ht="12.75" customHeight="1">
      <c r="A439" s="1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11">
        <f t="shared" si="111"/>
      </c>
      <c r="M439" s="12">
        <f t="shared" si="96"/>
      </c>
      <c r="N439" s="12">
        <f t="shared" si="97"/>
      </c>
      <c r="O439" s="12">
        <f t="shared" si="98"/>
      </c>
      <c r="P439" s="12">
        <f t="shared" si="99"/>
      </c>
      <c r="Q439" s="12">
        <f t="shared" si="100"/>
      </c>
      <c r="R439" s="12">
        <f t="shared" si="101"/>
      </c>
      <c r="S439" s="12">
        <f t="shared" si="102"/>
      </c>
      <c r="T439" s="12">
        <f t="shared" si="103"/>
      </c>
      <c r="U439" s="12">
        <f t="shared" si="104"/>
      </c>
      <c r="V439" s="12">
        <f t="shared" si="105"/>
      </c>
      <c r="W439" s="12">
        <f t="shared" si="106"/>
      </c>
      <c r="X439" s="12">
        <f t="shared" si="107"/>
      </c>
      <c r="Y439" s="12">
        <f t="shared" si="108"/>
      </c>
      <c r="Z439" s="12">
        <f t="shared" si="109"/>
      </c>
      <c r="AA439" s="12">
        <f t="shared" si="110"/>
      </c>
    </row>
    <row r="440" spans="1:27" ht="12.75" customHeight="1">
      <c r="A440" s="1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11">
        <f t="shared" si="111"/>
      </c>
      <c r="M440" s="12">
        <f t="shared" si="96"/>
      </c>
      <c r="N440" s="12">
        <f t="shared" si="97"/>
      </c>
      <c r="O440" s="12">
        <f t="shared" si="98"/>
      </c>
      <c r="P440" s="12">
        <f t="shared" si="99"/>
      </c>
      <c r="Q440" s="12">
        <f t="shared" si="100"/>
      </c>
      <c r="R440" s="12">
        <f t="shared" si="101"/>
      </c>
      <c r="S440" s="12">
        <f t="shared" si="102"/>
      </c>
      <c r="T440" s="12">
        <f t="shared" si="103"/>
      </c>
      <c r="U440" s="12">
        <f t="shared" si="104"/>
      </c>
      <c r="V440" s="12">
        <f t="shared" si="105"/>
      </c>
      <c r="W440" s="12">
        <f t="shared" si="106"/>
      </c>
      <c r="X440" s="12">
        <f t="shared" si="107"/>
      </c>
      <c r="Y440" s="12">
        <f t="shared" si="108"/>
      </c>
      <c r="Z440" s="12">
        <f t="shared" si="109"/>
      </c>
      <c r="AA440" s="12">
        <f t="shared" si="110"/>
      </c>
    </row>
    <row r="441" spans="1:27" ht="12.75" customHeight="1">
      <c r="A441" s="1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11">
        <f t="shared" si="111"/>
      </c>
      <c r="M441" s="12">
        <f t="shared" si="96"/>
      </c>
      <c r="N441" s="12">
        <f t="shared" si="97"/>
      </c>
      <c r="O441" s="12">
        <f t="shared" si="98"/>
      </c>
      <c r="P441" s="12">
        <f t="shared" si="99"/>
      </c>
      <c r="Q441" s="12">
        <f t="shared" si="100"/>
      </c>
      <c r="R441" s="12">
        <f t="shared" si="101"/>
      </c>
      <c r="S441" s="12">
        <f t="shared" si="102"/>
      </c>
      <c r="T441" s="12">
        <f t="shared" si="103"/>
      </c>
      <c r="U441" s="12">
        <f t="shared" si="104"/>
      </c>
      <c r="V441" s="12">
        <f t="shared" si="105"/>
      </c>
      <c r="W441" s="12">
        <f t="shared" si="106"/>
      </c>
      <c r="X441" s="12">
        <f t="shared" si="107"/>
      </c>
      <c r="Y441" s="12">
        <f t="shared" si="108"/>
      </c>
      <c r="Z441" s="12">
        <f t="shared" si="109"/>
      </c>
      <c r="AA441" s="12">
        <f t="shared" si="110"/>
      </c>
    </row>
    <row r="442" spans="1:27" ht="12.75" customHeight="1">
      <c r="A442" s="1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11">
        <f t="shared" si="111"/>
      </c>
      <c r="M442" s="12">
        <f t="shared" si="96"/>
      </c>
      <c r="N442" s="12">
        <f t="shared" si="97"/>
      </c>
      <c r="O442" s="12">
        <f t="shared" si="98"/>
      </c>
      <c r="P442" s="12">
        <f t="shared" si="99"/>
      </c>
      <c r="Q442" s="12">
        <f t="shared" si="100"/>
      </c>
      <c r="R442" s="12">
        <f t="shared" si="101"/>
      </c>
      <c r="S442" s="12">
        <f t="shared" si="102"/>
      </c>
      <c r="T442" s="12">
        <f t="shared" si="103"/>
      </c>
      <c r="U442" s="12">
        <f t="shared" si="104"/>
      </c>
      <c r="V442" s="12">
        <f t="shared" si="105"/>
      </c>
      <c r="W442" s="12">
        <f t="shared" si="106"/>
      </c>
      <c r="X442" s="12">
        <f t="shared" si="107"/>
      </c>
      <c r="Y442" s="12">
        <f t="shared" si="108"/>
      </c>
      <c r="Z442" s="12">
        <f t="shared" si="109"/>
      </c>
      <c r="AA442" s="12">
        <f t="shared" si="110"/>
      </c>
    </row>
    <row r="443" spans="1:27" ht="12.75" customHeight="1">
      <c r="A443" s="1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11">
        <f t="shared" si="111"/>
      </c>
      <c r="M443" s="12">
        <f t="shared" si="96"/>
      </c>
      <c r="N443" s="12">
        <f t="shared" si="97"/>
      </c>
      <c r="O443" s="12">
        <f t="shared" si="98"/>
      </c>
      <c r="P443" s="12">
        <f t="shared" si="99"/>
      </c>
      <c r="Q443" s="12">
        <f t="shared" si="100"/>
      </c>
      <c r="R443" s="12">
        <f t="shared" si="101"/>
      </c>
      <c r="S443" s="12">
        <f t="shared" si="102"/>
      </c>
      <c r="T443" s="12">
        <f t="shared" si="103"/>
      </c>
      <c r="U443" s="12">
        <f t="shared" si="104"/>
      </c>
      <c r="V443" s="12">
        <f t="shared" si="105"/>
      </c>
      <c r="W443" s="12">
        <f t="shared" si="106"/>
      </c>
      <c r="X443" s="12">
        <f t="shared" si="107"/>
      </c>
      <c r="Y443" s="12">
        <f t="shared" si="108"/>
      </c>
      <c r="Z443" s="12">
        <f t="shared" si="109"/>
      </c>
      <c r="AA443" s="12">
        <f t="shared" si="110"/>
      </c>
    </row>
    <row r="444" spans="1:27" ht="12.75" customHeight="1">
      <c r="A444" s="1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11">
        <f t="shared" si="111"/>
      </c>
      <c r="M444" s="12">
        <f t="shared" si="96"/>
      </c>
      <c r="N444" s="12">
        <f t="shared" si="97"/>
      </c>
      <c r="O444" s="12">
        <f t="shared" si="98"/>
      </c>
      <c r="P444" s="12">
        <f t="shared" si="99"/>
      </c>
      <c r="Q444" s="12">
        <f t="shared" si="100"/>
      </c>
      <c r="R444" s="12">
        <f t="shared" si="101"/>
      </c>
      <c r="S444" s="12">
        <f t="shared" si="102"/>
      </c>
      <c r="T444" s="12">
        <f t="shared" si="103"/>
      </c>
      <c r="U444" s="12">
        <f t="shared" si="104"/>
      </c>
      <c r="V444" s="12">
        <f t="shared" si="105"/>
      </c>
      <c r="W444" s="12">
        <f t="shared" si="106"/>
      </c>
      <c r="X444" s="12">
        <f t="shared" si="107"/>
      </c>
      <c r="Y444" s="12">
        <f t="shared" si="108"/>
      </c>
      <c r="Z444" s="12">
        <f t="shared" si="109"/>
      </c>
      <c r="AA444" s="12">
        <f t="shared" si="110"/>
      </c>
    </row>
    <row r="445" spans="1:27" ht="12.75" customHeight="1">
      <c r="A445" s="1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11">
        <f t="shared" si="111"/>
      </c>
      <c r="M445" s="12">
        <f t="shared" si="96"/>
      </c>
      <c r="N445" s="12">
        <f t="shared" si="97"/>
      </c>
      <c r="O445" s="12">
        <f t="shared" si="98"/>
      </c>
      <c r="P445" s="12">
        <f t="shared" si="99"/>
      </c>
      <c r="Q445" s="12">
        <f t="shared" si="100"/>
      </c>
      <c r="R445" s="12">
        <f t="shared" si="101"/>
      </c>
      <c r="S445" s="12">
        <f t="shared" si="102"/>
      </c>
      <c r="T445" s="12">
        <f t="shared" si="103"/>
      </c>
      <c r="U445" s="12">
        <f t="shared" si="104"/>
      </c>
      <c r="V445" s="12">
        <f t="shared" si="105"/>
      </c>
      <c r="W445" s="12">
        <f t="shared" si="106"/>
      </c>
      <c r="X445" s="12">
        <f t="shared" si="107"/>
      </c>
      <c r="Y445" s="12">
        <f t="shared" si="108"/>
      </c>
      <c r="Z445" s="12">
        <f t="shared" si="109"/>
      </c>
      <c r="AA445" s="12">
        <f t="shared" si="110"/>
      </c>
    </row>
    <row r="446" spans="1:27" ht="12.75" customHeight="1">
      <c r="A446" s="1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11">
        <f t="shared" si="111"/>
      </c>
      <c r="M446" s="12">
        <f t="shared" si="96"/>
      </c>
      <c r="N446" s="12">
        <f t="shared" si="97"/>
      </c>
      <c r="O446" s="12">
        <f t="shared" si="98"/>
      </c>
      <c r="P446" s="12">
        <f t="shared" si="99"/>
      </c>
      <c r="Q446" s="12">
        <f t="shared" si="100"/>
      </c>
      <c r="R446" s="12">
        <f t="shared" si="101"/>
      </c>
      <c r="S446" s="12">
        <f t="shared" si="102"/>
      </c>
      <c r="T446" s="12">
        <f t="shared" si="103"/>
      </c>
      <c r="U446" s="12">
        <f t="shared" si="104"/>
      </c>
      <c r="V446" s="12">
        <f t="shared" si="105"/>
      </c>
      <c r="W446" s="12">
        <f t="shared" si="106"/>
      </c>
      <c r="X446" s="12">
        <f t="shared" si="107"/>
      </c>
      <c r="Y446" s="12">
        <f t="shared" si="108"/>
      </c>
      <c r="Z446" s="12">
        <f t="shared" si="109"/>
      </c>
      <c r="AA446" s="12">
        <f t="shared" si="110"/>
      </c>
    </row>
    <row r="447" spans="1:27" ht="12.75" customHeight="1">
      <c r="A447" s="1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11">
        <f t="shared" si="111"/>
      </c>
      <c r="M447" s="12">
        <f t="shared" si="96"/>
      </c>
      <c r="N447" s="12">
        <f t="shared" si="97"/>
      </c>
      <c r="O447" s="12">
        <f t="shared" si="98"/>
      </c>
      <c r="P447" s="12">
        <f t="shared" si="99"/>
      </c>
      <c r="Q447" s="12">
        <f t="shared" si="100"/>
      </c>
      <c r="R447" s="12">
        <f t="shared" si="101"/>
      </c>
      <c r="S447" s="12">
        <f t="shared" si="102"/>
      </c>
      <c r="T447" s="12">
        <f t="shared" si="103"/>
      </c>
      <c r="U447" s="12">
        <f t="shared" si="104"/>
      </c>
      <c r="V447" s="12">
        <f t="shared" si="105"/>
      </c>
      <c r="W447" s="12">
        <f t="shared" si="106"/>
      </c>
      <c r="X447" s="12">
        <f t="shared" si="107"/>
      </c>
      <c r="Y447" s="12">
        <f t="shared" si="108"/>
      </c>
      <c r="Z447" s="12">
        <f t="shared" si="109"/>
      </c>
      <c r="AA447" s="12">
        <f t="shared" si="110"/>
      </c>
    </row>
    <row r="448" spans="1:27" ht="12.75" customHeight="1">
      <c r="A448" s="1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11">
        <f t="shared" si="111"/>
      </c>
      <c r="M448" s="12">
        <f t="shared" si="96"/>
      </c>
      <c r="N448" s="12">
        <f t="shared" si="97"/>
      </c>
      <c r="O448" s="12">
        <f t="shared" si="98"/>
      </c>
      <c r="P448" s="12">
        <f t="shared" si="99"/>
      </c>
      <c r="Q448" s="12">
        <f t="shared" si="100"/>
      </c>
      <c r="R448" s="12">
        <f t="shared" si="101"/>
      </c>
      <c r="S448" s="12">
        <f t="shared" si="102"/>
      </c>
      <c r="T448" s="12">
        <f t="shared" si="103"/>
      </c>
      <c r="U448" s="12">
        <f t="shared" si="104"/>
      </c>
      <c r="V448" s="12">
        <f t="shared" si="105"/>
      </c>
      <c r="W448" s="12">
        <f t="shared" si="106"/>
      </c>
      <c r="X448" s="12">
        <f t="shared" si="107"/>
      </c>
      <c r="Y448" s="12">
        <f t="shared" si="108"/>
      </c>
      <c r="Z448" s="12">
        <f t="shared" si="109"/>
      </c>
      <c r="AA448" s="12">
        <f t="shared" si="110"/>
      </c>
    </row>
    <row r="449" spans="1:27" ht="12.75" customHeight="1">
      <c r="A449" s="1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11">
        <f t="shared" si="111"/>
      </c>
      <c r="M449" s="12">
        <f t="shared" si="96"/>
      </c>
      <c r="N449" s="12">
        <f t="shared" si="97"/>
      </c>
      <c r="O449" s="12">
        <f t="shared" si="98"/>
      </c>
      <c r="P449" s="12">
        <f t="shared" si="99"/>
      </c>
      <c r="Q449" s="12">
        <f t="shared" si="100"/>
      </c>
      <c r="R449" s="12">
        <f t="shared" si="101"/>
      </c>
      <c r="S449" s="12">
        <f t="shared" si="102"/>
      </c>
      <c r="T449" s="12">
        <f t="shared" si="103"/>
      </c>
      <c r="U449" s="12">
        <f t="shared" si="104"/>
      </c>
      <c r="V449" s="12">
        <f t="shared" si="105"/>
      </c>
      <c r="W449" s="12">
        <f t="shared" si="106"/>
      </c>
      <c r="X449" s="12">
        <f t="shared" si="107"/>
      </c>
      <c r="Y449" s="12">
        <f t="shared" si="108"/>
      </c>
      <c r="Z449" s="12">
        <f t="shared" si="109"/>
      </c>
      <c r="AA449" s="12">
        <f t="shared" si="110"/>
      </c>
    </row>
    <row r="450" spans="1:27" ht="12.75" customHeight="1">
      <c r="A450" s="1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11">
        <f t="shared" si="111"/>
      </c>
      <c r="M450" s="12">
        <f t="shared" si="96"/>
      </c>
      <c r="N450" s="12">
        <f t="shared" si="97"/>
      </c>
      <c r="O450" s="12">
        <f t="shared" si="98"/>
      </c>
      <c r="P450" s="12">
        <f t="shared" si="99"/>
      </c>
      <c r="Q450" s="12">
        <f t="shared" si="100"/>
      </c>
      <c r="R450" s="12">
        <f t="shared" si="101"/>
      </c>
      <c r="S450" s="12">
        <f t="shared" si="102"/>
      </c>
      <c r="T450" s="12">
        <f t="shared" si="103"/>
      </c>
      <c r="U450" s="12">
        <f t="shared" si="104"/>
      </c>
      <c r="V450" s="12">
        <f t="shared" si="105"/>
      </c>
      <c r="W450" s="12">
        <f t="shared" si="106"/>
      </c>
      <c r="X450" s="12">
        <f t="shared" si="107"/>
      </c>
      <c r="Y450" s="12">
        <f t="shared" si="108"/>
      </c>
      <c r="Z450" s="12">
        <f t="shared" si="109"/>
      </c>
      <c r="AA450" s="12">
        <f t="shared" si="110"/>
      </c>
    </row>
    <row r="451" spans="1:27" ht="12.75" customHeight="1">
      <c r="A451" s="1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11">
        <f t="shared" si="111"/>
      </c>
      <c r="M451" s="12">
        <f t="shared" si="96"/>
      </c>
      <c r="N451" s="12">
        <f t="shared" si="97"/>
      </c>
      <c r="O451" s="12">
        <f t="shared" si="98"/>
      </c>
      <c r="P451" s="12">
        <f t="shared" si="99"/>
      </c>
      <c r="Q451" s="12">
        <f t="shared" si="100"/>
      </c>
      <c r="R451" s="12">
        <f t="shared" si="101"/>
      </c>
      <c r="S451" s="12">
        <f t="shared" si="102"/>
      </c>
      <c r="T451" s="12">
        <f t="shared" si="103"/>
      </c>
      <c r="U451" s="12">
        <f t="shared" si="104"/>
      </c>
      <c r="V451" s="12">
        <f t="shared" si="105"/>
      </c>
      <c r="W451" s="12">
        <f t="shared" si="106"/>
      </c>
      <c r="X451" s="12">
        <f t="shared" si="107"/>
      </c>
      <c r="Y451" s="12">
        <f t="shared" si="108"/>
      </c>
      <c r="Z451" s="12">
        <f t="shared" si="109"/>
      </c>
      <c r="AA451" s="12">
        <f t="shared" si="110"/>
      </c>
    </row>
    <row r="452" spans="1:27" ht="12.75" customHeight="1">
      <c r="A452" s="1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11">
        <f t="shared" si="111"/>
      </c>
      <c r="M452" s="12">
        <f t="shared" si="96"/>
      </c>
      <c r="N452" s="12">
        <f t="shared" si="97"/>
      </c>
      <c r="O452" s="12">
        <f t="shared" si="98"/>
      </c>
      <c r="P452" s="12">
        <f t="shared" si="99"/>
      </c>
      <c r="Q452" s="12">
        <f t="shared" si="100"/>
      </c>
      <c r="R452" s="12">
        <f t="shared" si="101"/>
      </c>
      <c r="S452" s="12">
        <f t="shared" si="102"/>
      </c>
      <c r="T452" s="12">
        <f t="shared" si="103"/>
      </c>
      <c r="U452" s="12">
        <f t="shared" si="104"/>
      </c>
      <c r="V452" s="12">
        <f t="shared" si="105"/>
      </c>
      <c r="W452" s="12">
        <f t="shared" si="106"/>
      </c>
      <c r="X452" s="12">
        <f t="shared" si="107"/>
      </c>
      <c r="Y452" s="12">
        <f t="shared" si="108"/>
      </c>
      <c r="Z452" s="12">
        <f t="shared" si="109"/>
      </c>
      <c r="AA452" s="12">
        <f t="shared" si="110"/>
      </c>
    </row>
    <row r="453" spans="1:27" ht="12.75" customHeight="1">
      <c r="A453" s="1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11">
        <f t="shared" si="111"/>
      </c>
      <c r="M453" s="12">
        <f t="shared" si="96"/>
      </c>
      <c r="N453" s="12">
        <f t="shared" si="97"/>
      </c>
      <c r="O453" s="12">
        <f t="shared" si="98"/>
      </c>
      <c r="P453" s="12">
        <f t="shared" si="99"/>
      </c>
      <c r="Q453" s="12">
        <f t="shared" si="100"/>
      </c>
      <c r="R453" s="12">
        <f t="shared" si="101"/>
      </c>
      <c r="S453" s="12">
        <f t="shared" si="102"/>
      </c>
      <c r="T453" s="12">
        <f t="shared" si="103"/>
      </c>
      <c r="U453" s="12">
        <f t="shared" si="104"/>
      </c>
      <c r="V453" s="12">
        <f t="shared" si="105"/>
      </c>
      <c r="W453" s="12">
        <f t="shared" si="106"/>
      </c>
      <c r="X453" s="12">
        <f t="shared" si="107"/>
      </c>
      <c r="Y453" s="12">
        <f t="shared" si="108"/>
      </c>
      <c r="Z453" s="12">
        <f t="shared" si="109"/>
      </c>
      <c r="AA453" s="12">
        <f t="shared" si="110"/>
      </c>
    </row>
    <row r="454" spans="1:27" ht="12.75" customHeight="1">
      <c r="A454" s="1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11">
        <f t="shared" si="111"/>
      </c>
      <c r="M454" s="12">
        <f t="shared" si="96"/>
      </c>
      <c r="N454" s="12">
        <f t="shared" si="97"/>
      </c>
      <c r="O454" s="12">
        <f t="shared" si="98"/>
      </c>
      <c r="P454" s="12">
        <f t="shared" si="99"/>
      </c>
      <c r="Q454" s="12">
        <f t="shared" si="100"/>
      </c>
      <c r="R454" s="12">
        <f t="shared" si="101"/>
      </c>
      <c r="S454" s="12">
        <f t="shared" si="102"/>
      </c>
      <c r="T454" s="12">
        <f t="shared" si="103"/>
      </c>
      <c r="U454" s="12">
        <f t="shared" si="104"/>
      </c>
      <c r="V454" s="12">
        <f t="shared" si="105"/>
      </c>
      <c r="W454" s="12">
        <f t="shared" si="106"/>
      </c>
      <c r="X454" s="12">
        <f t="shared" si="107"/>
      </c>
      <c r="Y454" s="12">
        <f t="shared" si="108"/>
      </c>
      <c r="Z454" s="12">
        <f t="shared" si="109"/>
      </c>
      <c r="AA454" s="12">
        <f t="shared" si="110"/>
      </c>
    </row>
    <row r="455" spans="1:27" ht="12.75" customHeight="1">
      <c r="A455" s="1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11">
        <f t="shared" si="111"/>
      </c>
      <c r="M455" s="12">
        <f t="shared" si="96"/>
      </c>
      <c r="N455" s="12">
        <f t="shared" si="97"/>
      </c>
      <c r="O455" s="12">
        <f t="shared" si="98"/>
      </c>
      <c r="P455" s="12">
        <f t="shared" si="99"/>
      </c>
      <c r="Q455" s="12">
        <f t="shared" si="100"/>
      </c>
      <c r="R455" s="12">
        <f t="shared" si="101"/>
      </c>
      <c r="S455" s="12">
        <f t="shared" si="102"/>
      </c>
      <c r="T455" s="12">
        <f t="shared" si="103"/>
      </c>
      <c r="U455" s="12">
        <f t="shared" si="104"/>
      </c>
      <c r="V455" s="12">
        <f t="shared" si="105"/>
      </c>
      <c r="W455" s="12">
        <f t="shared" si="106"/>
      </c>
      <c r="X455" s="12">
        <f t="shared" si="107"/>
      </c>
      <c r="Y455" s="12">
        <f t="shared" si="108"/>
      </c>
      <c r="Z455" s="12">
        <f t="shared" si="109"/>
      </c>
      <c r="AA455" s="12">
        <f t="shared" si="110"/>
      </c>
    </row>
    <row r="456" spans="1:27" ht="12.75" customHeight="1">
      <c r="A456" s="1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11">
        <f t="shared" si="111"/>
      </c>
      <c r="M456" s="12">
        <f t="shared" si="96"/>
      </c>
      <c r="N456" s="12">
        <f t="shared" si="97"/>
      </c>
      <c r="O456" s="12">
        <f t="shared" si="98"/>
      </c>
      <c r="P456" s="12">
        <f t="shared" si="99"/>
      </c>
      <c r="Q456" s="12">
        <f t="shared" si="100"/>
      </c>
      <c r="R456" s="12">
        <f t="shared" si="101"/>
      </c>
      <c r="S456" s="12">
        <f t="shared" si="102"/>
      </c>
      <c r="T456" s="12">
        <f t="shared" si="103"/>
      </c>
      <c r="U456" s="12">
        <f t="shared" si="104"/>
      </c>
      <c r="V456" s="12">
        <f t="shared" si="105"/>
      </c>
      <c r="W456" s="12">
        <f t="shared" si="106"/>
      </c>
      <c r="X456" s="12">
        <f t="shared" si="107"/>
      </c>
      <c r="Y456" s="12">
        <f t="shared" si="108"/>
      </c>
      <c r="Z456" s="12">
        <f t="shared" si="109"/>
      </c>
      <c r="AA456" s="12">
        <f t="shared" si="110"/>
      </c>
    </row>
    <row r="457" spans="1:27" ht="12.75" customHeight="1">
      <c r="A457" s="1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11">
        <f t="shared" si="111"/>
      </c>
      <c r="M457" s="12">
        <f t="shared" si="96"/>
      </c>
      <c r="N457" s="12">
        <f t="shared" si="97"/>
      </c>
      <c r="O457" s="12">
        <f t="shared" si="98"/>
      </c>
      <c r="P457" s="12">
        <f t="shared" si="99"/>
      </c>
      <c r="Q457" s="12">
        <f t="shared" si="100"/>
      </c>
      <c r="R457" s="12">
        <f t="shared" si="101"/>
      </c>
      <c r="S457" s="12">
        <f t="shared" si="102"/>
      </c>
      <c r="T457" s="12">
        <f t="shared" si="103"/>
      </c>
      <c r="U457" s="12">
        <f t="shared" si="104"/>
      </c>
      <c r="V457" s="12">
        <f t="shared" si="105"/>
      </c>
      <c r="W457" s="12">
        <f t="shared" si="106"/>
      </c>
      <c r="X457" s="12">
        <f t="shared" si="107"/>
      </c>
      <c r="Y457" s="12">
        <f t="shared" si="108"/>
      </c>
      <c r="Z457" s="12">
        <f t="shared" si="109"/>
      </c>
      <c r="AA457" s="12">
        <f t="shared" si="110"/>
      </c>
    </row>
    <row r="458" spans="1:27" ht="12.75" customHeight="1">
      <c r="A458" s="1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11">
        <f t="shared" si="111"/>
      </c>
      <c r="M458" s="12">
        <f t="shared" si="96"/>
      </c>
      <c r="N458" s="12">
        <f t="shared" si="97"/>
      </c>
      <c r="O458" s="12">
        <f t="shared" si="98"/>
      </c>
      <c r="P458" s="12">
        <f t="shared" si="99"/>
      </c>
      <c r="Q458" s="12">
        <f t="shared" si="100"/>
      </c>
      <c r="R458" s="12">
        <f t="shared" si="101"/>
      </c>
      <c r="S458" s="12">
        <f t="shared" si="102"/>
      </c>
      <c r="T458" s="12">
        <f t="shared" si="103"/>
      </c>
      <c r="U458" s="12">
        <f t="shared" si="104"/>
      </c>
      <c r="V458" s="12">
        <f t="shared" si="105"/>
      </c>
      <c r="W458" s="12">
        <f t="shared" si="106"/>
      </c>
      <c r="X458" s="12">
        <f t="shared" si="107"/>
      </c>
      <c r="Y458" s="12">
        <f t="shared" si="108"/>
      </c>
      <c r="Z458" s="12">
        <f t="shared" si="109"/>
      </c>
      <c r="AA458" s="12">
        <f t="shared" si="110"/>
      </c>
    </row>
    <row r="459" spans="1:27" ht="12.75" customHeight="1">
      <c r="A459" s="1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11">
        <f t="shared" si="111"/>
      </c>
      <c r="M459" s="12">
        <f t="shared" si="96"/>
      </c>
      <c r="N459" s="12">
        <f t="shared" si="97"/>
      </c>
      <c r="O459" s="12">
        <f t="shared" si="98"/>
      </c>
      <c r="P459" s="12">
        <f t="shared" si="99"/>
      </c>
      <c r="Q459" s="12">
        <f t="shared" si="100"/>
      </c>
      <c r="R459" s="12">
        <f t="shared" si="101"/>
      </c>
      <c r="S459" s="12">
        <f t="shared" si="102"/>
      </c>
      <c r="T459" s="12">
        <f t="shared" si="103"/>
      </c>
      <c r="U459" s="12">
        <f t="shared" si="104"/>
      </c>
      <c r="V459" s="12">
        <f t="shared" si="105"/>
      </c>
      <c r="W459" s="12">
        <f t="shared" si="106"/>
      </c>
      <c r="X459" s="12">
        <f t="shared" si="107"/>
      </c>
      <c r="Y459" s="12">
        <f t="shared" si="108"/>
      </c>
      <c r="Z459" s="12">
        <f t="shared" si="109"/>
      </c>
      <c r="AA459" s="12">
        <f t="shared" si="110"/>
      </c>
    </row>
    <row r="460" spans="1:27" ht="12.75" customHeight="1">
      <c r="A460" s="1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11">
        <f t="shared" si="111"/>
      </c>
      <c r="M460" s="12">
        <f t="shared" si="96"/>
      </c>
      <c r="N460" s="12">
        <f t="shared" si="97"/>
      </c>
      <c r="O460" s="12">
        <f t="shared" si="98"/>
      </c>
      <c r="P460" s="12">
        <f t="shared" si="99"/>
      </c>
      <c r="Q460" s="12">
        <f t="shared" si="100"/>
      </c>
      <c r="R460" s="12">
        <f t="shared" si="101"/>
      </c>
      <c r="S460" s="12">
        <f t="shared" si="102"/>
      </c>
      <c r="T460" s="12">
        <f t="shared" si="103"/>
      </c>
      <c r="U460" s="12">
        <f t="shared" si="104"/>
      </c>
      <c r="V460" s="12">
        <f t="shared" si="105"/>
      </c>
      <c r="W460" s="12">
        <f t="shared" si="106"/>
      </c>
      <c r="X460" s="12">
        <f t="shared" si="107"/>
      </c>
      <c r="Y460" s="12">
        <f t="shared" si="108"/>
      </c>
      <c r="Z460" s="12">
        <f t="shared" si="109"/>
      </c>
      <c r="AA460" s="12">
        <f t="shared" si="110"/>
      </c>
    </row>
    <row r="461" spans="1:27" ht="12.75" customHeight="1">
      <c r="A461" s="1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11">
        <f t="shared" si="111"/>
      </c>
      <c r="M461" s="12">
        <f t="shared" si="96"/>
      </c>
      <c r="N461" s="12">
        <f t="shared" si="97"/>
      </c>
      <c r="O461" s="12">
        <f t="shared" si="98"/>
      </c>
      <c r="P461" s="12">
        <f t="shared" si="99"/>
      </c>
      <c r="Q461" s="12">
        <f t="shared" si="100"/>
      </c>
      <c r="R461" s="12">
        <f t="shared" si="101"/>
      </c>
      <c r="S461" s="12">
        <f t="shared" si="102"/>
      </c>
      <c r="T461" s="12">
        <f t="shared" si="103"/>
      </c>
      <c r="U461" s="12">
        <f t="shared" si="104"/>
      </c>
      <c r="V461" s="12">
        <f t="shared" si="105"/>
      </c>
      <c r="W461" s="12">
        <f t="shared" si="106"/>
      </c>
      <c r="X461" s="12">
        <f t="shared" si="107"/>
      </c>
      <c r="Y461" s="12">
        <f t="shared" si="108"/>
      </c>
      <c r="Z461" s="12">
        <f t="shared" si="109"/>
      </c>
      <c r="AA461" s="12">
        <f t="shared" si="110"/>
      </c>
    </row>
    <row r="462" spans="1:27" ht="12.75" customHeight="1">
      <c r="A462" s="1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11">
        <f t="shared" si="111"/>
      </c>
      <c r="M462" s="12">
        <f t="shared" si="96"/>
      </c>
      <c r="N462" s="12">
        <f t="shared" si="97"/>
      </c>
      <c r="O462" s="12">
        <f t="shared" si="98"/>
      </c>
      <c r="P462" s="12">
        <f t="shared" si="99"/>
      </c>
      <c r="Q462" s="12">
        <f t="shared" si="100"/>
      </c>
      <c r="R462" s="12">
        <f t="shared" si="101"/>
      </c>
      <c r="S462" s="12">
        <f t="shared" si="102"/>
      </c>
      <c r="T462" s="12">
        <f t="shared" si="103"/>
      </c>
      <c r="U462" s="12">
        <f t="shared" si="104"/>
      </c>
      <c r="V462" s="12">
        <f t="shared" si="105"/>
      </c>
      <c r="W462" s="12">
        <f t="shared" si="106"/>
      </c>
      <c r="X462" s="12">
        <f t="shared" si="107"/>
      </c>
      <c r="Y462" s="12">
        <f t="shared" si="108"/>
      </c>
      <c r="Z462" s="12">
        <f t="shared" si="109"/>
      </c>
      <c r="AA462" s="12">
        <f t="shared" si="110"/>
      </c>
    </row>
    <row r="463" spans="1:27" ht="12.75" customHeight="1">
      <c r="A463" s="1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11">
        <f t="shared" si="111"/>
      </c>
      <c r="M463" s="12">
        <f t="shared" si="96"/>
      </c>
      <c r="N463" s="12">
        <f t="shared" si="97"/>
      </c>
      <c r="O463" s="12">
        <f t="shared" si="98"/>
      </c>
      <c r="P463" s="12">
        <f t="shared" si="99"/>
      </c>
      <c r="Q463" s="12">
        <f t="shared" si="100"/>
      </c>
      <c r="R463" s="12">
        <f t="shared" si="101"/>
      </c>
      <c r="S463" s="12">
        <f t="shared" si="102"/>
      </c>
      <c r="T463" s="12">
        <f t="shared" si="103"/>
      </c>
      <c r="U463" s="12">
        <f t="shared" si="104"/>
      </c>
      <c r="V463" s="12">
        <f t="shared" si="105"/>
      </c>
      <c r="W463" s="12">
        <f t="shared" si="106"/>
      </c>
      <c r="X463" s="12">
        <f t="shared" si="107"/>
      </c>
      <c r="Y463" s="12">
        <f t="shared" si="108"/>
      </c>
      <c r="Z463" s="12">
        <f t="shared" si="109"/>
      </c>
      <c r="AA463" s="12">
        <f t="shared" si="110"/>
      </c>
    </row>
    <row r="464" spans="1:27" ht="12.75" customHeight="1">
      <c r="A464" s="1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11">
        <f t="shared" si="111"/>
      </c>
      <c r="M464" s="12">
        <f t="shared" si="96"/>
      </c>
      <c r="N464" s="12">
        <f t="shared" si="97"/>
      </c>
      <c r="O464" s="12">
        <f t="shared" si="98"/>
      </c>
      <c r="P464" s="12">
        <f t="shared" si="99"/>
      </c>
      <c r="Q464" s="12">
        <f t="shared" si="100"/>
      </c>
      <c r="R464" s="12">
        <f t="shared" si="101"/>
      </c>
      <c r="S464" s="12">
        <f t="shared" si="102"/>
      </c>
      <c r="T464" s="12">
        <f t="shared" si="103"/>
      </c>
      <c r="U464" s="12">
        <f t="shared" si="104"/>
      </c>
      <c r="V464" s="12">
        <f t="shared" si="105"/>
      </c>
      <c r="W464" s="12">
        <f t="shared" si="106"/>
      </c>
      <c r="X464" s="12">
        <f t="shared" si="107"/>
      </c>
      <c r="Y464" s="12">
        <f t="shared" si="108"/>
      </c>
      <c r="Z464" s="12">
        <f t="shared" si="109"/>
      </c>
      <c r="AA464" s="12">
        <f t="shared" si="110"/>
      </c>
    </row>
    <row r="465" spans="1:27" ht="12.75" customHeight="1">
      <c r="A465" s="1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11">
        <f t="shared" si="111"/>
      </c>
      <c r="M465" s="12">
        <f t="shared" si="96"/>
      </c>
      <c r="N465" s="12">
        <f t="shared" si="97"/>
      </c>
      <c r="O465" s="12">
        <f t="shared" si="98"/>
      </c>
      <c r="P465" s="12">
        <f t="shared" si="99"/>
      </c>
      <c r="Q465" s="12">
        <f t="shared" si="100"/>
      </c>
      <c r="R465" s="12">
        <f t="shared" si="101"/>
      </c>
      <c r="S465" s="12">
        <f t="shared" si="102"/>
      </c>
      <c r="T465" s="12">
        <f t="shared" si="103"/>
      </c>
      <c r="U465" s="12">
        <f t="shared" si="104"/>
      </c>
      <c r="V465" s="12">
        <f t="shared" si="105"/>
      </c>
      <c r="W465" s="12">
        <f t="shared" si="106"/>
      </c>
      <c r="X465" s="12">
        <f t="shared" si="107"/>
      </c>
      <c r="Y465" s="12">
        <f t="shared" si="108"/>
      </c>
      <c r="Z465" s="12">
        <f t="shared" si="109"/>
      </c>
      <c r="AA465" s="12">
        <f t="shared" si="110"/>
      </c>
    </row>
    <row r="466" spans="1:27" ht="12.75" customHeight="1">
      <c r="A466" s="1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11">
        <f t="shared" si="111"/>
      </c>
      <c r="M466" s="12">
        <f t="shared" si="96"/>
      </c>
      <c r="N466" s="12">
        <f t="shared" si="97"/>
      </c>
      <c r="O466" s="12">
        <f t="shared" si="98"/>
      </c>
      <c r="P466" s="12">
        <f t="shared" si="99"/>
      </c>
      <c r="Q466" s="12">
        <f t="shared" si="100"/>
      </c>
      <c r="R466" s="12">
        <f t="shared" si="101"/>
      </c>
      <c r="S466" s="12">
        <f t="shared" si="102"/>
      </c>
      <c r="T466" s="12">
        <f t="shared" si="103"/>
      </c>
      <c r="U466" s="12">
        <f t="shared" si="104"/>
      </c>
      <c r="V466" s="12">
        <f t="shared" si="105"/>
      </c>
      <c r="W466" s="12">
        <f t="shared" si="106"/>
      </c>
      <c r="X466" s="12">
        <f t="shared" si="107"/>
      </c>
      <c r="Y466" s="12">
        <f t="shared" si="108"/>
      </c>
      <c r="Z466" s="12">
        <f t="shared" si="109"/>
      </c>
      <c r="AA466" s="12">
        <f t="shared" si="110"/>
      </c>
    </row>
    <row r="467" spans="1:27" ht="12.75" customHeight="1">
      <c r="A467" s="1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11">
        <f t="shared" si="111"/>
      </c>
      <c r="M467" s="12">
        <f t="shared" si="96"/>
      </c>
      <c r="N467" s="12">
        <f t="shared" si="97"/>
      </c>
      <c r="O467" s="12">
        <f t="shared" si="98"/>
      </c>
      <c r="P467" s="12">
        <f t="shared" si="99"/>
      </c>
      <c r="Q467" s="12">
        <f t="shared" si="100"/>
      </c>
      <c r="R467" s="12">
        <f t="shared" si="101"/>
      </c>
      <c r="S467" s="12">
        <f t="shared" si="102"/>
      </c>
      <c r="T467" s="12">
        <f t="shared" si="103"/>
      </c>
      <c r="U467" s="12">
        <f t="shared" si="104"/>
      </c>
      <c r="V467" s="12">
        <f t="shared" si="105"/>
      </c>
      <c r="W467" s="12">
        <f t="shared" si="106"/>
      </c>
      <c r="X467" s="12">
        <f t="shared" si="107"/>
      </c>
      <c r="Y467" s="12">
        <f t="shared" si="108"/>
      </c>
      <c r="Z467" s="12">
        <f t="shared" si="109"/>
      </c>
      <c r="AA467" s="12">
        <f t="shared" si="110"/>
      </c>
    </row>
    <row r="468" spans="1:27" ht="12.75" customHeight="1">
      <c r="A468" s="1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11">
        <f t="shared" si="111"/>
      </c>
      <c r="M468" s="12">
        <f t="shared" si="96"/>
      </c>
      <c r="N468" s="12">
        <f t="shared" si="97"/>
      </c>
      <c r="O468" s="12">
        <f t="shared" si="98"/>
      </c>
      <c r="P468" s="12">
        <f t="shared" si="99"/>
      </c>
      <c r="Q468" s="12">
        <f t="shared" si="100"/>
      </c>
      <c r="R468" s="12">
        <f t="shared" si="101"/>
      </c>
      <c r="S468" s="12">
        <f t="shared" si="102"/>
      </c>
      <c r="T468" s="12">
        <f t="shared" si="103"/>
      </c>
      <c r="U468" s="12">
        <f t="shared" si="104"/>
      </c>
      <c r="V468" s="12">
        <f t="shared" si="105"/>
      </c>
      <c r="W468" s="12">
        <f t="shared" si="106"/>
      </c>
      <c r="X468" s="12">
        <f t="shared" si="107"/>
      </c>
      <c r="Y468" s="12">
        <f t="shared" si="108"/>
      </c>
      <c r="Z468" s="12">
        <f t="shared" si="109"/>
      </c>
      <c r="AA468" s="12">
        <f t="shared" si="110"/>
      </c>
    </row>
    <row r="469" spans="1:27" ht="12.75" customHeight="1">
      <c r="A469" s="1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11">
        <f t="shared" si="111"/>
      </c>
      <c r="M469" s="12">
        <f t="shared" si="96"/>
      </c>
      <c r="N469" s="12">
        <f t="shared" si="97"/>
      </c>
      <c r="O469" s="12">
        <f t="shared" si="98"/>
      </c>
      <c r="P469" s="12">
        <f t="shared" si="99"/>
      </c>
      <c r="Q469" s="12">
        <f t="shared" si="100"/>
      </c>
      <c r="R469" s="12">
        <f t="shared" si="101"/>
      </c>
      <c r="S469" s="12">
        <f t="shared" si="102"/>
      </c>
      <c r="T469" s="12">
        <f t="shared" si="103"/>
      </c>
      <c r="U469" s="12">
        <f t="shared" si="104"/>
      </c>
      <c r="V469" s="12">
        <f t="shared" si="105"/>
      </c>
      <c r="W469" s="12">
        <f t="shared" si="106"/>
      </c>
      <c r="X469" s="12">
        <f t="shared" si="107"/>
      </c>
      <c r="Y469" s="12">
        <f t="shared" si="108"/>
      </c>
      <c r="Z469" s="12">
        <f t="shared" si="109"/>
      </c>
      <c r="AA469" s="12">
        <f t="shared" si="110"/>
      </c>
    </row>
    <row r="470" spans="1:27" ht="12.75" customHeight="1">
      <c r="A470" s="1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11">
        <f t="shared" si="111"/>
      </c>
      <c r="M470" s="12">
        <f t="shared" si="96"/>
      </c>
      <c r="N470" s="12">
        <f t="shared" si="97"/>
      </c>
      <c r="O470" s="12">
        <f t="shared" si="98"/>
      </c>
      <c r="P470" s="12">
        <f t="shared" si="99"/>
      </c>
      <c r="Q470" s="12">
        <f t="shared" si="100"/>
      </c>
      <c r="R470" s="12">
        <f t="shared" si="101"/>
      </c>
      <c r="S470" s="12">
        <f t="shared" si="102"/>
      </c>
      <c r="T470" s="12">
        <f t="shared" si="103"/>
      </c>
      <c r="U470" s="12">
        <f t="shared" si="104"/>
      </c>
      <c r="V470" s="12">
        <f t="shared" si="105"/>
      </c>
      <c r="W470" s="12">
        <f t="shared" si="106"/>
      </c>
      <c r="X470" s="12">
        <f t="shared" si="107"/>
      </c>
      <c r="Y470" s="12">
        <f t="shared" si="108"/>
      </c>
      <c r="Z470" s="12">
        <f t="shared" si="109"/>
      </c>
      <c r="AA470" s="12">
        <f t="shared" si="110"/>
      </c>
    </row>
    <row r="471" spans="1:27" ht="12.75" customHeight="1">
      <c r="A471" s="1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11">
        <f t="shared" si="111"/>
      </c>
      <c r="M471" s="12">
        <f t="shared" si="96"/>
      </c>
      <c r="N471" s="12">
        <f t="shared" si="97"/>
      </c>
      <c r="O471" s="12">
        <f t="shared" si="98"/>
      </c>
      <c r="P471" s="12">
        <f t="shared" si="99"/>
      </c>
      <c r="Q471" s="12">
        <f t="shared" si="100"/>
      </c>
      <c r="R471" s="12">
        <f t="shared" si="101"/>
      </c>
      <c r="S471" s="12">
        <f t="shared" si="102"/>
      </c>
      <c r="T471" s="12">
        <f t="shared" si="103"/>
      </c>
      <c r="U471" s="12">
        <f t="shared" si="104"/>
      </c>
      <c r="V471" s="12">
        <f t="shared" si="105"/>
      </c>
      <c r="W471" s="12">
        <f t="shared" si="106"/>
      </c>
      <c r="X471" s="12">
        <f t="shared" si="107"/>
      </c>
      <c r="Y471" s="12">
        <f t="shared" si="108"/>
      </c>
      <c r="Z471" s="12">
        <f t="shared" si="109"/>
      </c>
      <c r="AA471" s="12">
        <f t="shared" si="110"/>
      </c>
    </row>
    <row r="472" spans="1:27" ht="12.75" customHeight="1">
      <c r="A472" s="1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11">
        <f t="shared" si="111"/>
      </c>
      <c r="M472" s="12">
        <f t="shared" si="96"/>
      </c>
      <c r="N472" s="12">
        <f t="shared" si="97"/>
      </c>
      <c r="O472" s="12">
        <f t="shared" si="98"/>
      </c>
      <c r="P472" s="12">
        <f t="shared" si="99"/>
      </c>
      <c r="Q472" s="12">
        <f t="shared" si="100"/>
      </c>
      <c r="R472" s="12">
        <f t="shared" si="101"/>
      </c>
      <c r="S472" s="12">
        <f t="shared" si="102"/>
      </c>
      <c r="T472" s="12">
        <f t="shared" si="103"/>
      </c>
      <c r="U472" s="12">
        <f t="shared" si="104"/>
      </c>
      <c r="V472" s="12">
        <f t="shared" si="105"/>
      </c>
      <c r="W472" s="12">
        <f t="shared" si="106"/>
      </c>
      <c r="X472" s="12">
        <f t="shared" si="107"/>
      </c>
      <c r="Y472" s="12">
        <f t="shared" si="108"/>
      </c>
      <c r="Z472" s="12">
        <f t="shared" si="109"/>
      </c>
      <c r="AA472" s="12">
        <f t="shared" si="110"/>
      </c>
    </row>
    <row r="473" spans="1:27" ht="12.75" customHeight="1">
      <c r="A473" s="1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11">
        <f t="shared" si="111"/>
      </c>
      <c r="M473" s="12">
        <f t="shared" si="96"/>
      </c>
      <c r="N473" s="12">
        <f t="shared" si="97"/>
      </c>
      <c r="O473" s="12">
        <f t="shared" si="98"/>
      </c>
      <c r="P473" s="12">
        <f t="shared" si="99"/>
      </c>
      <c r="Q473" s="12">
        <f t="shared" si="100"/>
      </c>
      <c r="R473" s="12">
        <f t="shared" si="101"/>
      </c>
      <c r="S473" s="12">
        <f t="shared" si="102"/>
      </c>
      <c r="T473" s="12">
        <f t="shared" si="103"/>
      </c>
      <c r="U473" s="12">
        <f t="shared" si="104"/>
      </c>
      <c r="V473" s="12">
        <f t="shared" si="105"/>
      </c>
      <c r="W473" s="12">
        <f t="shared" si="106"/>
      </c>
      <c r="X473" s="12">
        <f t="shared" si="107"/>
      </c>
      <c r="Y473" s="12">
        <f t="shared" si="108"/>
      </c>
      <c r="Z473" s="12">
        <f t="shared" si="109"/>
      </c>
      <c r="AA473" s="12">
        <f t="shared" si="110"/>
      </c>
    </row>
    <row r="474" spans="1:27" ht="12.75" customHeight="1">
      <c r="A474" s="1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11">
        <f t="shared" si="111"/>
      </c>
      <c r="M474" s="12">
        <f t="shared" si="96"/>
      </c>
      <c r="N474" s="12">
        <f t="shared" si="97"/>
      </c>
      <c r="O474" s="12">
        <f t="shared" si="98"/>
      </c>
      <c r="P474" s="12">
        <f t="shared" si="99"/>
      </c>
      <c r="Q474" s="12">
        <f t="shared" si="100"/>
      </c>
      <c r="R474" s="12">
        <f t="shared" si="101"/>
      </c>
      <c r="S474" s="12">
        <f t="shared" si="102"/>
      </c>
      <c r="T474" s="12">
        <f t="shared" si="103"/>
      </c>
      <c r="U474" s="12">
        <f t="shared" si="104"/>
      </c>
      <c r="V474" s="12">
        <f t="shared" si="105"/>
      </c>
      <c r="W474" s="12">
        <f t="shared" si="106"/>
      </c>
      <c r="X474" s="12">
        <f t="shared" si="107"/>
      </c>
      <c r="Y474" s="12">
        <f t="shared" si="108"/>
      </c>
      <c r="Z474" s="12">
        <f t="shared" si="109"/>
      </c>
      <c r="AA474" s="12">
        <f t="shared" si="110"/>
      </c>
    </row>
    <row r="475" spans="1:27" ht="12.75" customHeight="1">
      <c r="A475" s="1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11">
        <f t="shared" si="111"/>
      </c>
      <c r="M475" s="12">
        <f t="shared" si="96"/>
      </c>
      <c r="N475" s="12">
        <f t="shared" si="97"/>
      </c>
      <c r="O475" s="12">
        <f t="shared" si="98"/>
      </c>
      <c r="P475" s="12">
        <f t="shared" si="99"/>
      </c>
      <c r="Q475" s="12">
        <f t="shared" si="100"/>
      </c>
      <c r="R475" s="12">
        <f t="shared" si="101"/>
      </c>
      <c r="S475" s="12">
        <f t="shared" si="102"/>
      </c>
      <c r="T475" s="12">
        <f t="shared" si="103"/>
      </c>
      <c r="U475" s="12">
        <f t="shared" si="104"/>
      </c>
      <c r="V475" s="12">
        <f t="shared" si="105"/>
      </c>
      <c r="W475" s="12">
        <f t="shared" si="106"/>
      </c>
      <c r="X475" s="12">
        <f t="shared" si="107"/>
      </c>
      <c r="Y475" s="12">
        <f t="shared" si="108"/>
      </c>
      <c r="Z475" s="12">
        <f t="shared" si="109"/>
      </c>
      <c r="AA475" s="12">
        <f t="shared" si="110"/>
      </c>
    </row>
    <row r="476" spans="1:27" ht="12.75" customHeight="1">
      <c r="A476" s="1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11">
        <f t="shared" si="111"/>
      </c>
      <c r="M476" s="12">
        <f t="shared" si="96"/>
      </c>
      <c r="N476" s="12">
        <f t="shared" si="97"/>
      </c>
      <c r="O476" s="12">
        <f t="shared" si="98"/>
      </c>
      <c r="P476" s="12">
        <f t="shared" si="99"/>
      </c>
      <c r="Q476" s="12">
        <f t="shared" si="100"/>
      </c>
      <c r="R476" s="12">
        <f t="shared" si="101"/>
      </c>
      <c r="S476" s="12">
        <f t="shared" si="102"/>
      </c>
      <c r="T476" s="12">
        <f t="shared" si="103"/>
      </c>
      <c r="U476" s="12">
        <f t="shared" si="104"/>
      </c>
      <c r="V476" s="12">
        <f t="shared" si="105"/>
      </c>
      <c r="W476" s="12">
        <f t="shared" si="106"/>
      </c>
      <c r="X476" s="12">
        <f t="shared" si="107"/>
      </c>
      <c r="Y476" s="12">
        <f t="shared" si="108"/>
      </c>
      <c r="Z476" s="12">
        <f t="shared" si="109"/>
      </c>
      <c r="AA476" s="12">
        <f t="shared" si="110"/>
      </c>
    </row>
    <row r="477" spans="1:27" ht="12.75" customHeight="1">
      <c r="A477" s="1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11">
        <f t="shared" si="111"/>
      </c>
      <c r="M477" s="12">
        <f t="shared" si="96"/>
      </c>
      <c r="N477" s="12">
        <f t="shared" si="97"/>
      </c>
      <c r="O477" s="12">
        <f t="shared" si="98"/>
      </c>
      <c r="P477" s="12">
        <f t="shared" si="99"/>
      </c>
      <c r="Q477" s="12">
        <f t="shared" si="100"/>
      </c>
      <c r="R477" s="12">
        <f t="shared" si="101"/>
      </c>
      <c r="S477" s="12">
        <f t="shared" si="102"/>
      </c>
      <c r="T477" s="12">
        <f t="shared" si="103"/>
      </c>
      <c r="U477" s="12">
        <f t="shared" si="104"/>
      </c>
      <c r="V477" s="12">
        <f t="shared" si="105"/>
      </c>
      <c r="W477" s="12">
        <f t="shared" si="106"/>
      </c>
      <c r="X477" s="12">
        <f t="shared" si="107"/>
      </c>
      <c r="Y477" s="12">
        <f t="shared" si="108"/>
      </c>
      <c r="Z477" s="12">
        <f t="shared" si="109"/>
      </c>
      <c r="AA477" s="12">
        <f t="shared" si="110"/>
      </c>
    </row>
    <row r="478" spans="1:27" ht="12.75" customHeight="1">
      <c r="A478" s="1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11">
        <f t="shared" si="111"/>
      </c>
      <c r="M478" s="12">
        <f t="shared" si="96"/>
      </c>
      <c r="N478" s="12">
        <f t="shared" si="97"/>
      </c>
      <c r="O478" s="12">
        <f t="shared" si="98"/>
      </c>
      <c r="P478" s="12">
        <f t="shared" si="99"/>
      </c>
      <c r="Q478" s="12">
        <f t="shared" si="100"/>
      </c>
      <c r="R478" s="12">
        <f t="shared" si="101"/>
      </c>
      <c r="S478" s="12">
        <f t="shared" si="102"/>
      </c>
      <c r="T478" s="12">
        <f t="shared" si="103"/>
      </c>
      <c r="U478" s="12">
        <f t="shared" si="104"/>
      </c>
      <c r="V478" s="12">
        <f t="shared" si="105"/>
      </c>
      <c r="W478" s="12">
        <f t="shared" si="106"/>
      </c>
      <c r="X478" s="12">
        <f t="shared" si="107"/>
      </c>
      <c r="Y478" s="12">
        <f t="shared" si="108"/>
      </c>
      <c r="Z478" s="12">
        <f t="shared" si="109"/>
      </c>
      <c r="AA478" s="12">
        <f t="shared" si="110"/>
      </c>
    </row>
    <row r="479" spans="1:27" ht="12.75" customHeight="1">
      <c r="A479" s="1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11">
        <f t="shared" si="111"/>
      </c>
      <c r="M479" s="12">
        <f t="shared" si="96"/>
      </c>
      <c r="N479" s="12">
        <f t="shared" si="97"/>
      </c>
      <c r="O479" s="12">
        <f t="shared" si="98"/>
      </c>
      <c r="P479" s="12">
        <f t="shared" si="99"/>
      </c>
      <c r="Q479" s="12">
        <f t="shared" si="100"/>
      </c>
      <c r="R479" s="12">
        <f t="shared" si="101"/>
      </c>
      <c r="S479" s="12">
        <f t="shared" si="102"/>
      </c>
      <c r="T479" s="12">
        <f t="shared" si="103"/>
      </c>
      <c r="U479" s="12">
        <f t="shared" si="104"/>
      </c>
      <c r="V479" s="12">
        <f t="shared" si="105"/>
      </c>
      <c r="W479" s="12">
        <f t="shared" si="106"/>
      </c>
      <c r="X479" s="12">
        <f t="shared" si="107"/>
      </c>
      <c r="Y479" s="12">
        <f t="shared" si="108"/>
      </c>
      <c r="Z479" s="12">
        <f t="shared" si="109"/>
      </c>
      <c r="AA479" s="12">
        <f t="shared" si="110"/>
      </c>
    </row>
    <row r="480" spans="1:27" ht="12.75" customHeight="1">
      <c r="A480" s="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11">
        <f t="shared" si="111"/>
      </c>
      <c r="M480" s="12">
        <f t="shared" si="96"/>
      </c>
      <c r="N480" s="12">
        <f t="shared" si="97"/>
      </c>
      <c r="O480" s="12">
        <f t="shared" si="98"/>
      </c>
      <c r="P480" s="12">
        <f t="shared" si="99"/>
      </c>
      <c r="Q480" s="12">
        <f t="shared" si="100"/>
      </c>
      <c r="R480" s="12">
        <f t="shared" si="101"/>
      </c>
      <c r="S480" s="12">
        <f t="shared" si="102"/>
      </c>
      <c r="T480" s="12">
        <f t="shared" si="103"/>
      </c>
      <c r="U480" s="12">
        <f t="shared" si="104"/>
      </c>
      <c r="V480" s="12">
        <f t="shared" si="105"/>
      </c>
      <c r="W480" s="12">
        <f t="shared" si="106"/>
      </c>
      <c r="X480" s="12">
        <f t="shared" si="107"/>
      </c>
      <c r="Y480" s="12">
        <f t="shared" si="108"/>
      </c>
      <c r="Z480" s="12">
        <f t="shared" si="109"/>
      </c>
      <c r="AA480" s="12">
        <f t="shared" si="110"/>
      </c>
    </row>
    <row r="481" spans="1:27" ht="12.75" customHeight="1">
      <c r="A481" s="1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11">
        <f t="shared" si="111"/>
      </c>
      <c r="M481" s="12">
        <f t="shared" si="96"/>
      </c>
      <c r="N481" s="12">
        <f t="shared" si="97"/>
      </c>
      <c r="O481" s="12">
        <f t="shared" si="98"/>
      </c>
      <c r="P481" s="12">
        <f t="shared" si="99"/>
      </c>
      <c r="Q481" s="12">
        <f t="shared" si="100"/>
      </c>
      <c r="R481" s="12">
        <f t="shared" si="101"/>
      </c>
      <c r="S481" s="12">
        <f t="shared" si="102"/>
      </c>
      <c r="T481" s="12">
        <f t="shared" si="103"/>
      </c>
      <c r="U481" s="12">
        <f t="shared" si="104"/>
      </c>
      <c r="V481" s="12">
        <f t="shared" si="105"/>
      </c>
      <c r="W481" s="12">
        <f t="shared" si="106"/>
      </c>
      <c r="X481" s="12">
        <f t="shared" si="107"/>
      </c>
      <c r="Y481" s="12">
        <f t="shared" si="108"/>
      </c>
      <c r="Z481" s="12">
        <f t="shared" si="109"/>
      </c>
      <c r="AA481" s="12">
        <f t="shared" si="110"/>
      </c>
    </row>
    <row r="482" spans="1:27" ht="12.75" customHeight="1">
      <c r="A482" s="1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11">
        <f t="shared" si="111"/>
      </c>
      <c r="M482" s="12">
        <f t="shared" si="96"/>
      </c>
      <c r="N482" s="12">
        <f t="shared" si="97"/>
      </c>
      <c r="O482" s="12">
        <f t="shared" si="98"/>
      </c>
      <c r="P482" s="12">
        <f t="shared" si="99"/>
      </c>
      <c r="Q482" s="12">
        <f t="shared" si="100"/>
      </c>
      <c r="R482" s="12">
        <f t="shared" si="101"/>
      </c>
      <c r="S482" s="12">
        <f t="shared" si="102"/>
      </c>
      <c r="T482" s="12">
        <f t="shared" si="103"/>
      </c>
      <c r="U482" s="12">
        <f t="shared" si="104"/>
      </c>
      <c r="V482" s="12">
        <f t="shared" si="105"/>
      </c>
      <c r="W482" s="12">
        <f t="shared" si="106"/>
      </c>
      <c r="X482" s="12">
        <f t="shared" si="107"/>
      </c>
      <c r="Y482" s="12">
        <f t="shared" si="108"/>
      </c>
      <c r="Z482" s="12">
        <f t="shared" si="109"/>
      </c>
      <c r="AA482" s="12">
        <f t="shared" si="110"/>
      </c>
    </row>
    <row r="483" spans="1:27" ht="12.75" customHeight="1">
      <c r="A483" s="1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11">
        <f t="shared" si="111"/>
      </c>
      <c r="M483" s="12">
        <f t="shared" si="96"/>
      </c>
      <c r="N483" s="12">
        <f t="shared" si="97"/>
      </c>
      <c r="O483" s="12">
        <f t="shared" si="98"/>
      </c>
      <c r="P483" s="12">
        <f t="shared" si="99"/>
      </c>
      <c r="Q483" s="12">
        <f t="shared" si="100"/>
      </c>
      <c r="R483" s="12">
        <f t="shared" si="101"/>
      </c>
      <c r="S483" s="12">
        <f t="shared" si="102"/>
      </c>
      <c r="T483" s="12">
        <f t="shared" si="103"/>
      </c>
      <c r="U483" s="12">
        <f t="shared" si="104"/>
      </c>
      <c r="V483" s="12">
        <f t="shared" si="105"/>
      </c>
      <c r="W483" s="12">
        <f t="shared" si="106"/>
      </c>
      <c r="X483" s="12">
        <f t="shared" si="107"/>
      </c>
      <c r="Y483" s="12">
        <f t="shared" si="108"/>
      </c>
      <c r="Z483" s="12">
        <f t="shared" si="109"/>
      </c>
      <c r="AA483" s="12">
        <f t="shared" si="110"/>
      </c>
    </row>
    <row r="484" spans="1:27" ht="12.75" customHeight="1">
      <c r="A484" s="1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11">
        <f t="shared" si="111"/>
      </c>
      <c r="M484" s="12">
        <f t="shared" si="96"/>
      </c>
      <c r="N484" s="12">
        <f t="shared" si="97"/>
      </c>
      <c r="O484" s="12">
        <f t="shared" si="98"/>
      </c>
      <c r="P484" s="12">
        <f t="shared" si="99"/>
      </c>
      <c r="Q484" s="12">
        <f t="shared" si="100"/>
      </c>
      <c r="R484" s="12">
        <f t="shared" si="101"/>
      </c>
      <c r="S484" s="12">
        <f t="shared" si="102"/>
      </c>
      <c r="T484" s="12">
        <f t="shared" si="103"/>
      </c>
      <c r="U484" s="12">
        <f t="shared" si="104"/>
      </c>
      <c r="V484" s="12">
        <f t="shared" si="105"/>
      </c>
      <c r="W484" s="12">
        <f t="shared" si="106"/>
      </c>
      <c r="X484" s="12">
        <f t="shared" si="107"/>
      </c>
      <c r="Y484" s="12">
        <f t="shared" si="108"/>
      </c>
      <c r="Z484" s="12">
        <f t="shared" si="109"/>
      </c>
      <c r="AA484" s="12">
        <f t="shared" si="110"/>
      </c>
    </row>
    <row r="485" spans="1:27" ht="12.75" customHeight="1">
      <c r="A485" s="1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11">
        <f t="shared" si="111"/>
      </c>
      <c r="M485" s="12">
        <f t="shared" si="96"/>
      </c>
      <c r="N485" s="12">
        <f t="shared" si="97"/>
      </c>
      <c r="O485" s="12">
        <f t="shared" si="98"/>
      </c>
      <c r="P485" s="12">
        <f t="shared" si="99"/>
      </c>
      <c r="Q485" s="12">
        <f t="shared" si="100"/>
      </c>
      <c r="R485" s="12">
        <f t="shared" si="101"/>
      </c>
      <c r="S485" s="12">
        <f t="shared" si="102"/>
      </c>
      <c r="T485" s="12">
        <f t="shared" si="103"/>
      </c>
      <c r="U485" s="12">
        <f t="shared" si="104"/>
      </c>
      <c r="V485" s="12">
        <f t="shared" si="105"/>
      </c>
      <c r="W485" s="12">
        <f t="shared" si="106"/>
      </c>
      <c r="X485" s="12">
        <f t="shared" si="107"/>
      </c>
      <c r="Y485" s="12">
        <f t="shared" si="108"/>
      </c>
      <c r="Z485" s="12">
        <f t="shared" si="109"/>
      </c>
      <c r="AA485" s="12">
        <f t="shared" si="110"/>
      </c>
    </row>
    <row r="486" spans="1:27" ht="12.75" customHeight="1">
      <c r="A486" s="1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11">
        <f t="shared" si="111"/>
      </c>
      <c r="M486" s="12">
        <f t="shared" si="96"/>
      </c>
      <c r="N486" s="12">
        <f t="shared" si="97"/>
      </c>
      <c r="O486" s="12">
        <f t="shared" si="98"/>
      </c>
      <c r="P486" s="12">
        <f t="shared" si="99"/>
      </c>
      <c r="Q486" s="12">
        <f t="shared" si="100"/>
      </c>
      <c r="R486" s="12">
        <f t="shared" si="101"/>
      </c>
      <c r="S486" s="12">
        <f t="shared" si="102"/>
      </c>
      <c r="T486" s="12">
        <f t="shared" si="103"/>
      </c>
      <c r="U486" s="12">
        <f t="shared" si="104"/>
      </c>
      <c r="V486" s="12">
        <f t="shared" si="105"/>
      </c>
      <c r="W486" s="12">
        <f t="shared" si="106"/>
      </c>
      <c r="X486" s="12">
        <f t="shared" si="107"/>
      </c>
      <c r="Y486" s="12">
        <f t="shared" si="108"/>
      </c>
      <c r="Z486" s="12">
        <f t="shared" si="109"/>
      </c>
      <c r="AA486" s="12">
        <f t="shared" si="110"/>
      </c>
    </row>
    <row r="487" spans="1:27" ht="12.75" customHeight="1">
      <c r="A487" s="1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11">
        <f t="shared" si="111"/>
      </c>
      <c r="M487" s="12">
        <f t="shared" si="96"/>
      </c>
      <c r="N487" s="12">
        <f t="shared" si="97"/>
      </c>
      <c r="O487" s="12">
        <f t="shared" si="98"/>
      </c>
      <c r="P487" s="12">
        <f t="shared" si="99"/>
      </c>
      <c r="Q487" s="12">
        <f t="shared" si="100"/>
      </c>
      <c r="R487" s="12">
        <f t="shared" si="101"/>
      </c>
      <c r="S487" s="12">
        <f t="shared" si="102"/>
      </c>
      <c r="T487" s="12">
        <f t="shared" si="103"/>
      </c>
      <c r="U487" s="12">
        <f t="shared" si="104"/>
      </c>
      <c r="V487" s="12">
        <f t="shared" si="105"/>
      </c>
      <c r="W487" s="12">
        <f t="shared" si="106"/>
      </c>
      <c r="X487" s="12">
        <f t="shared" si="107"/>
      </c>
      <c r="Y487" s="12">
        <f t="shared" si="108"/>
      </c>
      <c r="Z487" s="12">
        <f t="shared" si="109"/>
      </c>
      <c r="AA487" s="12">
        <f t="shared" si="110"/>
      </c>
    </row>
    <row r="488" spans="1:27" ht="12.75" customHeight="1">
      <c r="A488" s="1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11">
        <f t="shared" si="111"/>
      </c>
      <c r="M488" s="12">
        <f t="shared" si="96"/>
      </c>
      <c r="N488" s="12">
        <f t="shared" si="97"/>
      </c>
      <c r="O488" s="12">
        <f t="shared" si="98"/>
      </c>
      <c r="P488" s="12">
        <f t="shared" si="99"/>
      </c>
      <c r="Q488" s="12">
        <f t="shared" si="100"/>
      </c>
      <c r="R488" s="12">
        <f t="shared" si="101"/>
      </c>
      <c r="S488" s="12">
        <f t="shared" si="102"/>
      </c>
      <c r="T488" s="12">
        <f t="shared" si="103"/>
      </c>
      <c r="U488" s="12">
        <f t="shared" si="104"/>
      </c>
      <c r="V488" s="12">
        <f t="shared" si="105"/>
      </c>
      <c r="W488" s="12">
        <f t="shared" si="106"/>
      </c>
      <c r="X488" s="12">
        <f t="shared" si="107"/>
      </c>
      <c r="Y488" s="12">
        <f t="shared" si="108"/>
      </c>
      <c r="Z488" s="12">
        <f t="shared" si="109"/>
      </c>
      <c r="AA488" s="12">
        <f t="shared" si="110"/>
      </c>
    </row>
    <row r="489" spans="1:27" ht="12.75" customHeight="1">
      <c r="A489" s="1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11">
        <f t="shared" si="111"/>
      </c>
      <c r="M489" s="12">
        <f t="shared" si="96"/>
      </c>
      <c r="N489" s="12">
        <f t="shared" si="97"/>
      </c>
      <c r="O489" s="12">
        <f t="shared" si="98"/>
      </c>
      <c r="P489" s="12">
        <f t="shared" si="99"/>
      </c>
      <c r="Q489" s="12">
        <f t="shared" si="100"/>
      </c>
      <c r="R489" s="12">
        <f t="shared" si="101"/>
      </c>
      <c r="S489" s="12">
        <f t="shared" si="102"/>
      </c>
      <c r="T489" s="12">
        <f t="shared" si="103"/>
      </c>
      <c r="U489" s="12">
        <f t="shared" si="104"/>
      </c>
      <c r="V489" s="12">
        <f t="shared" si="105"/>
      </c>
      <c r="W489" s="12">
        <f t="shared" si="106"/>
      </c>
      <c r="X489" s="12">
        <f t="shared" si="107"/>
      </c>
      <c r="Y489" s="12">
        <f t="shared" si="108"/>
      </c>
      <c r="Z489" s="12">
        <f t="shared" si="109"/>
      </c>
      <c r="AA489" s="12">
        <f t="shared" si="110"/>
      </c>
    </row>
    <row r="490" spans="1:27" ht="12.75" customHeight="1">
      <c r="A490" s="1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11">
        <f t="shared" si="111"/>
      </c>
      <c r="M490" s="12">
        <f t="shared" si="96"/>
      </c>
      <c r="N490" s="12">
        <f t="shared" si="97"/>
      </c>
      <c r="O490" s="12">
        <f t="shared" si="98"/>
      </c>
      <c r="P490" s="12">
        <f t="shared" si="99"/>
      </c>
      <c r="Q490" s="12">
        <f t="shared" si="100"/>
      </c>
      <c r="R490" s="12">
        <f t="shared" si="101"/>
      </c>
      <c r="S490" s="12">
        <f t="shared" si="102"/>
      </c>
      <c r="T490" s="12">
        <f t="shared" si="103"/>
      </c>
      <c r="U490" s="12">
        <f t="shared" si="104"/>
      </c>
      <c r="V490" s="12">
        <f t="shared" si="105"/>
      </c>
      <c r="W490" s="12">
        <f t="shared" si="106"/>
      </c>
      <c r="X490" s="12">
        <f t="shared" si="107"/>
      </c>
      <c r="Y490" s="12">
        <f t="shared" si="108"/>
      </c>
      <c r="Z490" s="12">
        <f t="shared" si="109"/>
      </c>
      <c r="AA490" s="12">
        <f t="shared" si="110"/>
      </c>
    </row>
    <row r="491" spans="1:27" ht="12.75" customHeight="1">
      <c r="A491" s="1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11">
        <f t="shared" si="111"/>
      </c>
      <c r="M491" s="12">
        <f t="shared" si="96"/>
      </c>
      <c r="N491" s="12">
        <f t="shared" si="97"/>
      </c>
      <c r="O491" s="12">
        <f t="shared" si="98"/>
      </c>
      <c r="P491" s="12">
        <f t="shared" si="99"/>
      </c>
      <c r="Q491" s="12">
        <f t="shared" si="100"/>
      </c>
      <c r="R491" s="12">
        <f t="shared" si="101"/>
      </c>
      <c r="S491" s="12">
        <f t="shared" si="102"/>
      </c>
      <c r="T491" s="12">
        <f t="shared" si="103"/>
      </c>
      <c r="U491" s="12">
        <f t="shared" si="104"/>
      </c>
      <c r="V491" s="12">
        <f t="shared" si="105"/>
      </c>
      <c r="W491" s="12">
        <f t="shared" si="106"/>
      </c>
      <c r="X491" s="12">
        <f t="shared" si="107"/>
      </c>
      <c r="Y491" s="12">
        <f t="shared" si="108"/>
      </c>
      <c r="Z491" s="12">
        <f t="shared" si="109"/>
      </c>
      <c r="AA491" s="12">
        <f t="shared" si="110"/>
      </c>
    </row>
    <row r="492" spans="1:27" ht="12.75" customHeight="1">
      <c r="A492" s="1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11">
        <f t="shared" si="111"/>
      </c>
      <c r="M492" s="12">
        <f t="shared" si="96"/>
      </c>
      <c r="N492" s="12">
        <f t="shared" si="97"/>
      </c>
      <c r="O492" s="12">
        <f t="shared" si="98"/>
      </c>
      <c r="P492" s="12">
        <f t="shared" si="99"/>
      </c>
      <c r="Q492" s="12">
        <f t="shared" si="100"/>
      </c>
      <c r="R492" s="12">
        <f t="shared" si="101"/>
      </c>
      <c r="S492" s="12">
        <f t="shared" si="102"/>
      </c>
      <c r="T492" s="12">
        <f t="shared" si="103"/>
      </c>
      <c r="U492" s="12">
        <f t="shared" si="104"/>
      </c>
      <c r="V492" s="12">
        <f t="shared" si="105"/>
      </c>
      <c r="W492" s="12">
        <f t="shared" si="106"/>
      </c>
      <c r="X492" s="12">
        <f t="shared" si="107"/>
      </c>
      <c r="Y492" s="12">
        <f t="shared" si="108"/>
      </c>
      <c r="Z492" s="12">
        <f t="shared" si="109"/>
      </c>
      <c r="AA492" s="12">
        <f t="shared" si="110"/>
      </c>
    </row>
    <row r="493" spans="1:27" ht="12.75" customHeight="1">
      <c r="A493" s="1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11">
        <f t="shared" si="111"/>
      </c>
      <c r="M493" s="12">
        <f t="shared" si="96"/>
      </c>
      <c r="N493" s="12">
        <f t="shared" si="97"/>
      </c>
      <c r="O493" s="12">
        <f t="shared" si="98"/>
      </c>
      <c r="P493" s="12">
        <f t="shared" si="99"/>
      </c>
      <c r="Q493" s="12">
        <f t="shared" si="100"/>
      </c>
      <c r="R493" s="12">
        <f t="shared" si="101"/>
      </c>
      <c r="S493" s="12">
        <f t="shared" si="102"/>
      </c>
      <c r="T493" s="12">
        <f t="shared" si="103"/>
      </c>
      <c r="U493" s="12">
        <f t="shared" si="104"/>
      </c>
      <c r="V493" s="12">
        <f t="shared" si="105"/>
      </c>
      <c r="W493" s="12">
        <f t="shared" si="106"/>
      </c>
      <c r="X493" s="12">
        <f t="shared" si="107"/>
      </c>
      <c r="Y493" s="12">
        <f t="shared" si="108"/>
      </c>
      <c r="Z493" s="12">
        <f t="shared" si="109"/>
      </c>
      <c r="AA493" s="12">
        <f t="shared" si="110"/>
      </c>
    </row>
    <row r="494" spans="1:27" ht="12.75" customHeight="1">
      <c r="A494" s="1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11">
        <f t="shared" si="111"/>
      </c>
      <c r="M494" s="12">
        <f aca="true" t="shared" si="112" ref="M494:M557">IF(B494=1,"One",IF(B494=2,"TwoNew",IF(B494=3,"Three",IF(B494=4,"Four",IF(B494=5,"Five",IF(B494=6,"Six",IF(B494=7,"Seven","")))))))</f>
      </c>
      <c r="N494" s="12">
        <f aca="true" t="shared" si="113" ref="N494:N557">IF(B494=8,"Eight",IF(B494=9,"Nine",""))</f>
      </c>
      <c r="O494" s="12">
        <f aca="true" t="shared" si="114" ref="O494:O557">IF(LEN(M494)&gt;0,M494,N494)</f>
      </c>
      <c r="P494" s="12">
        <f aca="true" t="shared" si="115" ref="P494:P557">IF(OR(B494=6,B494=7),"FT_8",IF(OR(C494=17,C494=18),"FT_1",IF(C494=24,"FT_24",IF(C494=29,"FT_3",IF(LEN(B494)&gt;0,"Financing","")))))</f>
      </c>
      <c r="Q494" s="12">
        <f aca="true" t="shared" si="116" ref="Q494:Q557">IF(OR(AND(B494&gt;=1,B494&lt;=5),B494=8,B494=9),"Yes",IF(B494=0,"","No"))</f>
      </c>
      <c r="R494" s="12">
        <f aca="true" t="shared" si="117" ref="R494:R557">IF(AND(D494=11,B494&lt;&gt;4,C494&lt;&gt;26),"Financing Type 11 must have funding type 4 and source 26, ","")</f>
      </c>
      <c r="S494" s="12">
        <f aca="true" t="shared" si="118" ref="S494:S557">IF(AND(LEN(B494)&gt;0,E494&lt;1),"Amount must be greater than 0, ",IF(AND(LEN(B494)&gt;0,C494=29,E494&lt;&gt;10500),"Project Reinvest must equal $10,500, ",""))</f>
      </c>
      <c r="T494" s="12">
        <f aca="true" t="shared" si="119" ref="T494:T557">IF(OR(H494&lt;0,H494&gt;0.25),"Rate should be between 0 and 25%, ","")</f>
      </c>
      <c r="U494" s="12">
        <f aca="true" t="shared" si="120" ref="U494:U557">IF(AND(LEN(B494)&gt;0,I494&lt;0),"Term Not Valid, ","")</f>
      </c>
      <c r="V494" s="12">
        <f aca="true" t="shared" si="121" ref="V494:V557">IF(AND(B494=1,OR(D494&lt;=0,D494&gt;=5)),"Funding type 1, Financing should be 1-5, ","")</f>
      </c>
      <c r="W494" s="12">
        <f aca="true" t="shared" si="122" ref="W494:W557">IF(AND(OR(B494=1,B494=5),F494=3),"Funding Type 1 or 5 should not have underwriting role of 3, ","")</f>
      </c>
      <c r="X494" s="12">
        <f aca="true" t="shared" si="123" ref="X494:X557">IF(AND(OR(B494=1,B494=5),F494=4),"Funding Type 1 or 5 should not have Origination role of 4, ","")</f>
      </c>
      <c r="Y494" s="12">
        <f aca="true" t="shared" si="124" ref="Y494:Y557">IF(H494&gt;0.12,"Rate is considered high, verify, ","")</f>
      </c>
      <c r="Z494" s="12">
        <f aca="true" t="shared" si="125" ref="Z494:Z557">IF(AND(D494=1,OR(I494&lt;60,I494&gt;480)),"Tern for Financing type 1 should be between 60 and 480 months, ",IF(AND(AND(D494&gt;=2,D494&lt;=5),I494&gt;480),"Financing types 2-5 should have term less than 480, ",""))</f>
      </c>
      <c r="AA494" s="12">
        <f aca="true" t="shared" si="126" ref="AA494:AA557">IF(AND(D494=1,K494="Yes"),"1st mortgages are typically not forgivable, please verify","")</f>
      </c>
    </row>
    <row r="495" spans="1:27" ht="12.75" customHeight="1">
      <c r="A495" s="1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11">
        <f aca="true" t="shared" si="127" ref="L495:L558">CONCATENATE(R495,S495,T495,U495,V495,W495,X495,Y495,Z495,AA495)</f>
      </c>
      <c r="M495" s="12">
        <f t="shared" si="112"/>
      </c>
      <c r="N495" s="12">
        <f t="shared" si="113"/>
      </c>
      <c r="O495" s="12">
        <f t="shared" si="114"/>
      </c>
      <c r="P495" s="12">
        <f t="shared" si="115"/>
      </c>
      <c r="Q495" s="12">
        <f t="shared" si="116"/>
      </c>
      <c r="R495" s="12">
        <f t="shared" si="117"/>
      </c>
      <c r="S495" s="12">
        <f t="shared" si="118"/>
      </c>
      <c r="T495" s="12">
        <f t="shared" si="119"/>
      </c>
      <c r="U495" s="12">
        <f t="shared" si="120"/>
      </c>
      <c r="V495" s="12">
        <f t="shared" si="121"/>
      </c>
      <c r="W495" s="12">
        <f t="shared" si="122"/>
      </c>
      <c r="X495" s="12">
        <f t="shared" si="123"/>
      </c>
      <c r="Y495" s="12">
        <f t="shared" si="124"/>
      </c>
      <c r="Z495" s="12">
        <f t="shared" si="125"/>
      </c>
      <c r="AA495" s="12">
        <f t="shared" si="126"/>
      </c>
    </row>
    <row r="496" spans="1:27" ht="12.75" customHeight="1">
      <c r="A496" s="1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11">
        <f t="shared" si="127"/>
      </c>
      <c r="M496" s="12">
        <f t="shared" si="112"/>
      </c>
      <c r="N496" s="12">
        <f t="shared" si="113"/>
      </c>
      <c r="O496" s="12">
        <f t="shared" si="114"/>
      </c>
      <c r="P496" s="12">
        <f t="shared" si="115"/>
      </c>
      <c r="Q496" s="12">
        <f t="shared" si="116"/>
      </c>
      <c r="R496" s="12">
        <f t="shared" si="117"/>
      </c>
      <c r="S496" s="12">
        <f t="shared" si="118"/>
      </c>
      <c r="T496" s="12">
        <f t="shared" si="119"/>
      </c>
      <c r="U496" s="12">
        <f t="shared" si="120"/>
      </c>
      <c r="V496" s="12">
        <f t="shared" si="121"/>
      </c>
      <c r="W496" s="12">
        <f t="shared" si="122"/>
      </c>
      <c r="X496" s="12">
        <f t="shared" si="123"/>
      </c>
      <c r="Y496" s="12">
        <f t="shared" si="124"/>
      </c>
      <c r="Z496" s="12">
        <f t="shared" si="125"/>
      </c>
      <c r="AA496" s="12">
        <f t="shared" si="126"/>
      </c>
    </row>
    <row r="497" spans="1:27" ht="12.75" customHeight="1">
      <c r="A497" s="1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11">
        <f t="shared" si="127"/>
      </c>
      <c r="M497" s="12">
        <f t="shared" si="112"/>
      </c>
      <c r="N497" s="12">
        <f t="shared" si="113"/>
      </c>
      <c r="O497" s="12">
        <f t="shared" si="114"/>
      </c>
      <c r="P497" s="12">
        <f t="shared" si="115"/>
      </c>
      <c r="Q497" s="12">
        <f t="shared" si="116"/>
      </c>
      <c r="R497" s="12">
        <f t="shared" si="117"/>
      </c>
      <c r="S497" s="12">
        <f t="shared" si="118"/>
      </c>
      <c r="T497" s="12">
        <f t="shared" si="119"/>
      </c>
      <c r="U497" s="12">
        <f t="shared" si="120"/>
      </c>
      <c r="V497" s="12">
        <f t="shared" si="121"/>
      </c>
      <c r="W497" s="12">
        <f t="shared" si="122"/>
      </c>
      <c r="X497" s="12">
        <f t="shared" si="123"/>
      </c>
      <c r="Y497" s="12">
        <f t="shared" si="124"/>
      </c>
      <c r="Z497" s="12">
        <f t="shared" si="125"/>
      </c>
      <c r="AA497" s="12">
        <f t="shared" si="126"/>
      </c>
    </row>
    <row r="498" spans="1:27" ht="12.75" customHeight="1">
      <c r="A498" s="1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11">
        <f t="shared" si="127"/>
      </c>
      <c r="M498" s="12">
        <f t="shared" si="112"/>
      </c>
      <c r="N498" s="12">
        <f t="shared" si="113"/>
      </c>
      <c r="O498" s="12">
        <f t="shared" si="114"/>
      </c>
      <c r="P498" s="12">
        <f t="shared" si="115"/>
      </c>
      <c r="Q498" s="12">
        <f t="shared" si="116"/>
      </c>
      <c r="R498" s="12">
        <f t="shared" si="117"/>
      </c>
      <c r="S498" s="12">
        <f t="shared" si="118"/>
      </c>
      <c r="T498" s="12">
        <f t="shared" si="119"/>
      </c>
      <c r="U498" s="12">
        <f t="shared" si="120"/>
      </c>
      <c r="V498" s="12">
        <f t="shared" si="121"/>
      </c>
      <c r="W498" s="12">
        <f t="shared" si="122"/>
      </c>
      <c r="X498" s="12">
        <f t="shared" si="123"/>
      </c>
      <c r="Y498" s="12">
        <f t="shared" si="124"/>
      </c>
      <c r="Z498" s="12">
        <f t="shared" si="125"/>
      </c>
      <c r="AA498" s="12">
        <f t="shared" si="126"/>
      </c>
    </row>
    <row r="499" spans="1:27" ht="12.75" customHeight="1">
      <c r="A499" s="1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11">
        <f t="shared" si="127"/>
      </c>
      <c r="M499" s="12">
        <f t="shared" si="112"/>
      </c>
      <c r="N499" s="12">
        <f t="shared" si="113"/>
      </c>
      <c r="O499" s="12">
        <f t="shared" si="114"/>
      </c>
      <c r="P499" s="12">
        <f t="shared" si="115"/>
      </c>
      <c r="Q499" s="12">
        <f t="shared" si="116"/>
      </c>
      <c r="R499" s="12">
        <f t="shared" si="117"/>
      </c>
      <c r="S499" s="12">
        <f t="shared" si="118"/>
      </c>
      <c r="T499" s="12">
        <f t="shared" si="119"/>
      </c>
      <c r="U499" s="12">
        <f t="shared" si="120"/>
      </c>
      <c r="V499" s="12">
        <f t="shared" si="121"/>
      </c>
      <c r="W499" s="12">
        <f t="shared" si="122"/>
      </c>
      <c r="X499" s="12">
        <f t="shared" si="123"/>
      </c>
      <c r="Y499" s="12">
        <f t="shared" si="124"/>
      </c>
      <c r="Z499" s="12">
        <f t="shared" si="125"/>
      </c>
      <c r="AA499" s="12">
        <f t="shared" si="126"/>
      </c>
    </row>
    <row r="500" spans="1:27" ht="12.75" customHeight="1">
      <c r="A500" s="1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11">
        <f t="shared" si="127"/>
      </c>
      <c r="M500" s="12">
        <f t="shared" si="112"/>
      </c>
      <c r="N500" s="12">
        <f t="shared" si="113"/>
      </c>
      <c r="O500" s="12">
        <f t="shared" si="114"/>
      </c>
      <c r="P500" s="12">
        <f t="shared" si="115"/>
      </c>
      <c r="Q500" s="12">
        <f t="shared" si="116"/>
      </c>
      <c r="R500" s="12">
        <f t="shared" si="117"/>
      </c>
      <c r="S500" s="12">
        <f t="shared" si="118"/>
      </c>
      <c r="T500" s="12">
        <f t="shared" si="119"/>
      </c>
      <c r="U500" s="12">
        <f t="shared" si="120"/>
      </c>
      <c r="V500" s="12">
        <f t="shared" si="121"/>
      </c>
      <c r="W500" s="12">
        <f t="shared" si="122"/>
      </c>
      <c r="X500" s="12">
        <f t="shared" si="123"/>
      </c>
      <c r="Y500" s="12">
        <f t="shared" si="124"/>
      </c>
      <c r="Z500" s="12">
        <f t="shared" si="125"/>
      </c>
      <c r="AA500" s="12">
        <f t="shared" si="126"/>
      </c>
    </row>
    <row r="501" spans="1:27" ht="12.75" customHeight="1">
      <c r="A501" s="1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11">
        <f t="shared" si="127"/>
      </c>
      <c r="M501" s="12">
        <f t="shared" si="112"/>
      </c>
      <c r="N501" s="12">
        <f t="shared" si="113"/>
      </c>
      <c r="O501" s="12">
        <f t="shared" si="114"/>
      </c>
      <c r="P501" s="12">
        <f t="shared" si="115"/>
      </c>
      <c r="Q501" s="12">
        <f t="shared" si="116"/>
      </c>
      <c r="R501" s="12">
        <f t="shared" si="117"/>
      </c>
      <c r="S501" s="12">
        <f t="shared" si="118"/>
      </c>
      <c r="T501" s="12">
        <f t="shared" si="119"/>
      </c>
      <c r="U501" s="12">
        <f t="shared" si="120"/>
      </c>
      <c r="V501" s="12">
        <f t="shared" si="121"/>
      </c>
      <c r="W501" s="12">
        <f t="shared" si="122"/>
      </c>
      <c r="X501" s="12">
        <f t="shared" si="123"/>
      </c>
      <c r="Y501" s="12">
        <f t="shared" si="124"/>
      </c>
      <c r="Z501" s="12">
        <f t="shared" si="125"/>
      </c>
      <c r="AA501" s="12">
        <f t="shared" si="126"/>
      </c>
    </row>
    <row r="502" spans="1:27" ht="12.75" customHeight="1">
      <c r="A502" s="1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11">
        <f t="shared" si="127"/>
      </c>
      <c r="M502" s="12">
        <f t="shared" si="112"/>
      </c>
      <c r="N502" s="12">
        <f t="shared" si="113"/>
      </c>
      <c r="O502" s="12">
        <f t="shared" si="114"/>
      </c>
      <c r="P502" s="12">
        <f t="shared" si="115"/>
      </c>
      <c r="Q502" s="12">
        <f t="shared" si="116"/>
      </c>
      <c r="R502" s="12">
        <f t="shared" si="117"/>
      </c>
      <c r="S502" s="12">
        <f t="shared" si="118"/>
      </c>
      <c r="T502" s="12">
        <f t="shared" si="119"/>
      </c>
      <c r="U502" s="12">
        <f t="shared" si="120"/>
      </c>
      <c r="V502" s="12">
        <f t="shared" si="121"/>
      </c>
      <c r="W502" s="12">
        <f t="shared" si="122"/>
      </c>
      <c r="X502" s="12">
        <f t="shared" si="123"/>
      </c>
      <c r="Y502" s="12">
        <f t="shared" si="124"/>
      </c>
      <c r="Z502" s="12">
        <f t="shared" si="125"/>
      </c>
      <c r="AA502" s="12">
        <f t="shared" si="126"/>
      </c>
    </row>
    <row r="503" spans="1:27" ht="12.75" customHeight="1">
      <c r="A503" s="1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11">
        <f t="shared" si="127"/>
      </c>
      <c r="M503" s="12">
        <f t="shared" si="112"/>
      </c>
      <c r="N503" s="12">
        <f t="shared" si="113"/>
      </c>
      <c r="O503" s="12">
        <f t="shared" si="114"/>
      </c>
      <c r="P503" s="12">
        <f t="shared" si="115"/>
      </c>
      <c r="Q503" s="12">
        <f t="shared" si="116"/>
      </c>
      <c r="R503" s="12">
        <f t="shared" si="117"/>
      </c>
      <c r="S503" s="12">
        <f t="shared" si="118"/>
      </c>
      <c r="T503" s="12">
        <f t="shared" si="119"/>
      </c>
      <c r="U503" s="12">
        <f t="shared" si="120"/>
      </c>
      <c r="V503" s="12">
        <f t="shared" si="121"/>
      </c>
      <c r="W503" s="12">
        <f t="shared" si="122"/>
      </c>
      <c r="X503" s="12">
        <f t="shared" si="123"/>
      </c>
      <c r="Y503" s="12">
        <f t="shared" si="124"/>
      </c>
      <c r="Z503" s="12">
        <f t="shared" si="125"/>
      </c>
      <c r="AA503" s="12">
        <f t="shared" si="126"/>
      </c>
    </row>
    <row r="504" spans="1:27" ht="12.75" customHeight="1">
      <c r="A504" s="1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11">
        <f t="shared" si="127"/>
      </c>
      <c r="M504" s="12">
        <f t="shared" si="112"/>
      </c>
      <c r="N504" s="12">
        <f t="shared" si="113"/>
      </c>
      <c r="O504" s="12">
        <f t="shared" si="114"/>
      </c>
      <c r="P504" s="12">
        <f t="shared" si="115"/>
      </c>
      <c r="Q504" s="12">
        <f t="shared" si="116"/>
      </c>
      <c r="R504" s="12">
        <f t="shared" si="117"/>
      </c>
      <c r="S504" s="12">
        <f t="shared" si="118"/>
      </c>
      <c r="T504" s="12">
        <f t="shared" si="119"/>
      </c>
      <c r="U504" s="12">
        <f t="shared" si="120"/>
      </c>
      <c r="V504" s="12">
        <f t="shared" si="121"/>
      </c>
      <c r="W504" s="12">
        <f t="shared" si="122"/>
      </c>
      <c r="X504" s="12">
        <f t="shared" si="123"/>
      </c>
      <c r="Y504" s="12">
        <f t="shared" si="124"/>
      </c>
      <c r="Z504" s="12">
        <f t="shared" si="125"/>
      </c>
      <c r="AA504" s="12">
        <f t="shared" si="126"/>
      </c>
    </row>
    <row r="505" spans="1:27" ht="12.75" customHeight="1">
      <c r="A505" s="1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11">
        <f t="shared" si="127"/>
      </c>
      <c r="M505" s="12">
        <f t="shared" si="112"/>
      </c>
      <c r="N505" s="12">
        <f t="shared" si="113"/>
      </c>
      <c r="O505" s="12">
        <f t="shared" si="114"/>
      </c>
      <c r="P505" s="12">
        <f t="shared" si="115"/>
      </c>
      <c r="Q505" s="12">
        <f t="shared" si="116"/>
      </c>
      <c r="R505" s="12">
        <f t="shared" si="117"/>
      </c>
      <c r="S505" s="12">
        <f t="shared" si="118"/>
      </c>
      <c r="T505" s="12">
        <f t="shared" si="119"/>
      </c>
      <c r="U505" s="12">
        <f t="shared" si="120"/>
      </c>
      <c r="V505" s="12">
        <f t="shared" si="121"/>
      </c>
      <c r="W505" s="12">
        <f t="shared" si="122"/>
      </c>
      <c r="X505" s="12">
        <f t="shared" si="123"/>
      </c>
      <c r="Y505" s="12">
        <f t="shared" si="124"/>
      </c>
      <c r="Z505" s="12">
        <f t="shared" si="125"/>
      </c>
      <c r="AA505" s="12">
        <f t="shared" si="126"/>
      </c>
    </row>
    <row r="506" spans="1:27" ht="12.75" customHeight="1">
      <c r="A506" s="1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11">
        <f t="shared" si="127"/>
      </c>
      <c r="M506" s="12">
        <f t="shared" si="112"/>
      </c>
      <c r="N506" s="12">
        <f t="shared" si="113"/>
      </c>
      <c r="O506" s="12">
        <f t="shared" si="114"/>
      </c>
      <c r="P506" s="12">
        <f t="shared" si="115"/>
      </c>
      <c r="Q506" s="12">
        <f t="shared" si="116"/>
      </c>
      <c r="R506" s="12">
        <f t="shared" si="117"/>
      </c>
      <c r="S506" s="12">
        <f t="shared" si="118"/>
      </c>
      <c r="T506" s="12">
        <f t="shared" si="119"/>
      </c>
      <c r="U506" s="12">
        <f t="shared" si="120"/>
      </c>
      <c r="V506" s="12">
        <f t="shared" si="121"/>
      </c>
      <c r="W506" s="12">
        <f t="shared" si="122"/>
      </c>
      <c r="X506" s="12">
        <f t="shared" si="123"/>
      </c>
      <c r="Y506" s="12">
        <f t="shared" si="124"/>
      </c>
      <c r="Z506" s="12">
        <f t="shared" si="125"/>
      </c>
      <c r="AA506" s="12">
        <f t="shared" si="126"/>
      </c>
    </row>
    <row r="507" spans="1:27" ht="12.75" customHeight="1">
      <c r="A507" s="1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11">
        <f t="shared" si="127"/>
      </c>
      <c r="M507" s="12">
        <f t="shared" si="112"/>
      </c>
      <c r="N507" s="12">
        <f t="shared" si="113"/>
      </c>
      <c r="O507" s="12">
        <f t="shared" si="114"/>
      </c>
      <c r="P507" s="12">
        <f t="shared" si="115"/>
      </c>
      <c r="Q507" s="12">
        <f t="shared" si="116"/>
      </c>
      <c r="R507" s="12">
        <f t="shared" si="117"/>
      </c>
      <c r="S507" s="12">
        <f t="shared" si="118"/>
      </c>
      <c r="T507" s="12">
        <f t="shared" si="119"/>
      </c>
      <c r="U507" s="12">
        <f t="shared" si="120"/>
      </c>
      <c r="V507" s="12">
        <f t="shared" si="121"/>
      </c>
      <c r="W507" s="12">
        <f t="shared" si="122"/>
      </c>
      <c r="X507" s="12">
        <f t="shared" si="123"/>
      </c>
      <c r="Y507" s="12">
        <f t="shared" si="124"/>
      </c>
      <c r="Z507" s="12">
        <f t="shared" si="125"/>
      </c>
      <c r="AA507" s="12">
        <f t="shared" si="126"/>
      </c>
    </row>
    <row r="508" spans="1:27" ht="12.75" customHeight="1">
      <c r="A508" s="1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11">
        <f t="shared" si="127"/>
      </c>
      <c r="M508" s="12">
        <f t="shared" si="112"/>
      </c>
      <c r="N508" s="12">
        <f t="shared" si="113"/>
      </c>
      <c r="O508" s="12">
        <f t="shared" si="114"/>
      </c>
      <c r="P508" s="12">
        <f t="shared" si="115"/>
      </c>
      <c r="Q508" s="12">
        <f t="shared" si="116"/>
      </c>
      <c r="R508" s="12">
        <f t="shared" si="117"/>
      </c>
      <c r="S508" s="12">
        <f t="shared" si="118"/>
      </c>
      <c r="T508" s="12">
        <f t="shared" si="119"/>
      </c>
      <c r="U508" s="12">
        <f t="shared" si="120"/>
      </c>
      <c r="V508" s="12">
        <f t="shared" si="121"/>
      </c>
      <c r="W508" s="12">
        <f t="shared" si="122"/>
      </c>
      <c r="X508" s="12">
        <f t="shared" si="123"/>
      </c>
      <c r="Y508" s="12">
        <f t="shared" si="124"/>
      </c>
      <c r="Z508" s="12">
        <f t="shared" si="125"/>
      </c>
      <c r="AA508" s="12">
        <f t="shared" si="126"/>
      </c>
    </row>
    <row r="509" spans="1:27" ht="12.75" customHeight="1">
      <c r="A509" s="1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11">
        <f t="shared" si="127"/>
      </c>
      <c r="M509" s="12">
        <f t="shared" si="112"/>
      </c>
      <c r="N509" s="12">
        <f t="shared" si="113"/>
      </c>
      <c r="O509" s="12">
        <f t="shared" si="114"/>
      </c>
      <c r="P509" s="12">
        <f t="shared" si="115"/>
      </c>
      <c r="Q509" s="12">
        <f t="shared" si="116"/>
      </c>
      <c r="R509" s="12">
        <f t="shared" si="117"/>
      </c>
      <c r="S509" s="12">
        <f t="shared" si="118"/>
      </c>
      <c r="T509" s="12">
        <f t="shared" si="119"/>
      </c>
      <c r="U509" s="12">
        <f t="shared" si="120"/>
      </c>
      <c r="V509" s="12">
        <f t="shared" si="121"/>
      </c>
      <c r="W509" s="12">
        <f t="shared" si="122"/>
      </c>
      <c r="X509" s="12">
        <f t="shared" si="123"/>
      </c>
      <c r="Y509" s="12">
        <f t="shared" si="124"/>
      </c>
      <c r="Z509" s="12">
        <f t="shared" si="125"/>
      </c>
      <c r="AA509" s="12">
        <f t="shared" si="126"/>
      </c>
    </row>
    <row r="510" spans="1:27" ht="12.75" customHeight="1">
      <c r="A510" s="1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11">
        <f t="shared" si="127"/>
      </c>
      <c r="M510" s="12">
        <f t="shared" si="112"/>
      </c>
      <c r="N510" s="12">
        <f t="shared" si="113"/>
      </c>
      <c r="O510" s="12">
        <f t="shared" si="114"/>
      </c>
      <c r="P510" s="12">
        <f t="shared" si="115"/>
      </c>
      <c r="Q510" s="12">
        <f t="shared" si="116"/>
      </c>
      <c r="R510" s="12">
        <f t="shared" si="117"/>
      </c>
      <c r="S510" s="12">
        <f t="shared" si="118"/>
      </c>
      <c r="T510" s="12">
        <f t="shared" si="119"/>
      </c>
      <c r="U510" s="12">
        <f t="shared" si="120"/>
      </c>
      <c r="V510" s="12">
        <f t="shared" si="121"/>
      </c>
      <c r="W510" s="12">
        <f t="shared" si="122"/>
      </c>
      <c r="X510" s="12">
        <f t="shared" si="123"/>
      </c>
      <c r="Y510" s="12">
        <f t="shared" si="124"/>
      </c>
      <c r="Z510" s="12">
        <f t="shared" si="125"/>
      </c>
      <c r="AA510" s="12">
        <f t="shared" si="126"/>
      </c>
    </row>
    <row r="511" spans="1:27" ht="12.75" customHeight="1">
      <c r="A511" s="1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11">
        <f t="shared" si="127"/>
      </c>
      <c r="M511" s="12">
        <f t="shared" si="112"/>
      </c>
      <c r="N511" s="12">
        <f t="shared" si="113"/>
      </c>
      <c r="O511" s="12">
        <f t="shared" si="114"/>
      </c>
      <c r="P511" s="12">
        <f t="shared" si="115"/>
      </c>
      <c r="Q511" s="12">
        <f t="shared" si="116"/>
      </c>
      <c r="R511" s="12">
        <f t="shared" si="117"/>
      </c>
      <c r="S511" s="12">
        <f t="shared" si="118"/>
      </c>
      <c r="T511" s="12">
        <f t="shared" si="119"/>
      </c>
      <c r="U511" s="12">
        <f t="shared" si="120"/>
      </c>
      <c r="V511" s="12">
        <f t="shared" si="121"/>
      </c>
      <c r="W511" s="12">
        <f t="shared" si="122"/>
      </c>
      <c r="X511" s="12">
        <f t="shared" si="123"/>
      </c>
      <c r="Y511" s="12">
        <f t="shared" si="124"/>
      </c>
      <c r="Z511" s="12">
        <f t="shared" si="125"/>
      </c>
      <c r="AA511" s="12">
        <f t="shared" si="126"/>
      </c>
    </row>
    <row r="512" spans="1:27" ht="12.75" customHeight="1">
      <c r="A512" s="1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11">
        <f t="shared" si="127"/>
      </c>
      <c r="M512" s="12">
        <f t="shared" si="112"/>
      </c>
      <c r="N512" s="12">
        <f t="shared" si="113"/>
      </c>
      <c r="O512" s="12">
        <f t="shared" si="114"/>
      </c>
      <c r="P512" s="12">
        <f t="shared" si="115"/>
      </c>
      <c r="Q512" s="12">
        <f t="shared" si="116"/>
      </c>
      <c r="R512" s="12">
        <f t="shared" si="117"/>
      </c>
      <c r="S512" s="12">
        <f t="shared" si="118"/>
      </c>
      <c r="T512" s="12">
        <f t="shared" si="119"/>
      </c>
      <c r="U512" s="12">
        <f t="shared" si="120"/>
      </c>
      <c r="V512" s="12">
        <f t="shared" si="121"/>
      </c>
      <c r="W512" s="12">
        <f t="shared" si="122"/>
      </c>
      <c r="X512" s="12">
        <f t="shared" si="123"/>
      </c>
      <c r="Y512" s="12">
        <f t="shared" si="124"/>
      </c>
      <c r="Z512" s="12">
        <f t="shared" si="125"/>
      </c>
      <c r="AA512" s="12">
        <f t="shared" si="126"/>
      </c>
    </row>
    <row r="513" spans="1:27" ht="12.75" customHeight="1">
      <c r="A513" s="1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11">
        <f t="shared" si="127"/>
      </c>
      <c r="M513" s="12">
        <f t="shared" si="112"/>
      </c>
      <c r="N513" s="12">
        <f t="shared" si="113"/>
      </c>
      <c r="O513" s="12">
        <f t="shared" si="114"/>
      </c>
      <c r="P513" s="12">
        <f t="shared" si="115"/>
      </c>
      <c r="Q513" s="12">
        <f t="shared" si="116"/>
      </c>
      <c r="R513" s="12">
        <f t="shared" si="117"/>
      </c>
      <c r="S513" s="12">
        <f t="shared" si="118"/>
      </c>
      <c r="T513" s="12">
        <f t="shared" si="119"/>
      </c>
      <c r="U513" s="12">
        <f t="shared" si="120"/>
      </c>
      <c r="V513" s="12">
        <f t="shared" si="121"/>
      </c>
      <c r="W513" s="12">
        <f t="shared" si="122"/>
      </c>
      <c r="X513" s="12">
        <f t="shared" si="123"/>
      </c>
      <c r="Y513" s="12">
        <f t="shared" si="124"/>
      </c>
      <c r="Z513" s="12">
        <f t="shared" si="125"/>
      </c>
      <c r="AA513" s="12">
        <f t="shared" si="126"/>
      </c>
    </row>
    <row r="514" spans="1:27" ht="12.75" customHeight="1">
      <c r="A514" s="1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11">
        <f t="shared" si="127"/>
      </c>
      <c r="M514" s="12">
        <f t="shared" si="112"/>
      </c>
      <c r="N514" s="12">
        <f t="shared" si="113"/>
      </c>
      <c r="O514" s="12">
        <f t="shared" si="114"/>
      </c>
      <c r="P514" s="12">
        <f t="shared" si="115"/>
      </c>
      <c r="Q514" s="12">
        <f t="shared" si="116"/>
      </c>
      <c r="R514" s="12">
        <f t="shared" si="117"/>
      </c>
      <c r="S514" s="12">
        <f t="shared" si="118"/>
      </c>
      <c r="T514" s="12">
        <f t="shared" si="119"/>
      </c>
      <c r="U514" s="12">
        <f t="shared" si="120"/>
      </c>
      <c r="V514" s="12">
        <f t="shared" si="121"/>
      </c>
      <c r="W514" s="12">
        <f t="shared" si="122"/>
      </c>
      <c r="X514" s="12">
        <f t="shared" si="123"/>
      </c>
      <c r="Y514" s="12">
        <f t="shared" si="124"/>
      </c>
      <c r="Z514" s="12">
        <f t="shared" si="125"/>
      </c>
      <c r="AA514" s="12">
        <f t="shared" si="126"/>
      </c>
    </row>
    <row r="515" spans="1:27" ht="12.75" customHeight="1">
      <c r="A515" s="1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11">
        <f t="shared" si="127"/>
      </c>
      <c r="M515" s="12">
        <f t="shared" si="112"/>
      </c>
      <c r="N515" s="12">
        <f t="shared" si="113"/>
      </c>
      <c r="O515" s="12">
        <f t="shared" si="114"/>
      </c>
      <c r="P515" s="12">
        <f t="shared" si="115"/>
      </c>
      <c r="Q515" s="12">
        <f t="shared" si="116"/>
      </c>
      <c r="R515" s="12">
        <f t="shared" si="117"/>
      </c>
      <c r="S515" s="12">
        <f t="shared" si="118"/>
      </c>
      <c r="T515" s="12">
        <f t="shared" si="119"/>
      </c>
      <c r="U515" s="12">
        <f t="shared" si="120"/>
      </c>
      <c r="V515" s="12">
        <f t="shared" si="121"/>
      </c>
      <c r="W515" s="12">
        <f t="shared" si="122"/>
      </c>
      <c r="X515" s="12">
        <f t="shared" si="123"/>
      </c>
      <c r="Y515" s="12">
        <f t="shared" si="124"/>
      </c>
      <c r="Z515" s="12">
        <f t="shared" si="125"/>
      </c>
      <c r="AA515" s="12">
        <f t="shared" si="126"/>
      </c>
    </row>
    <row r="516" spans="1:27" ht="12.75" customHeight="1">
      <c r="A516" s="1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11">
        <f t="shared" si="127"/>
      </c>
      <c r="M516" s="12">
        <f t="shared" si="112"/>
      </c>
      <c r="N516" s="12">
        <f t="shared" si="113"/>
      </c>
      <c r="O516" s="12">
        <f t="shared" si="114"/>
      </c>
      <c r="P516" s="12">
        <f t="shared" si="115"/>
      </c>
      <c r="Q516" s="12">
        <f t="shared" si="116"/>
      </c>
      <c r="R516" s="12">
        <f t="shared" si="117"/>
      </c>
      <c r="S516" s="12">
        <f t="shared" si="118"/>
      </c>
      <c r="T516" s="12">
        <f t="shared" si="119"/>
      </c>
      <c r="U516" s="12">
        <f t="shared" si="120"/>
      </c>
      <c r="V516" s="12">
        <f t="shared" si="121"/>
      </c>
      <c r="W516" s="12">
        <f t="shared" si="122"/>
      </c>
      <c r="X516" s="12">
        <f t="shared" si="123"/>
      </c>
      <c r="Y516" s="12">
        <f t="shared" si="124"/>
      </c>
      <c r="Z516" s="12">
        <f t="shared" si="125"/>
      </c>
      <c r="AA516" s="12">
        <f t="shared" si="126"/>
      </c>
    </row>
    <row r="517" spans="1:27" ht="12.75" customHeight="1">
      <c r="A517" s="1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11">
        <f t="shared" si="127"/>
      </c>
      <c r="M517" s="12">
        <f t="shared" si="112"/>
      </c>
      <c r="N517" s="12">
        <f t="shared" si="113"/>
      </c>
      <c r="O517" s="12">
        <f t="shared" si="114"/>
      </c>
      <c r="P517" s="12">
        <f t="shared" si="115"/>
      </c>
      <c r="Q517" s="12">
        <f t="shared" si="116"/>
      </c>
      <c r="R517" s="12">
        <f t="shared" si="117"/>
      </c>
      <c r="S517" s="12">
        <f t="shared" si="118"/>
      </c>
      <c r="T517" s="12">
        <f t="shared" si="119"/>
      </c>
      <c r="U517" s="12">
        <f t="shared" si="120"/>
      </c>
      <c r="V517" s="12">
        <f t="shared" si="121"/>
      </c>
      <c r="W517" s="12">
        <f t="shared" si="122"/>
      </c>
      <c r="X517" s="12">
        <f t="shared" si="123"/>
      </c>
      <c r="Y517" s="12">
        <f t="shared" si="124"/>
      </c>
      <c r="Z517" s="12">
        <f t="shared" si="125"/>
      </c>
      <c r="AA517" s="12">
        <f t="shared" si="126"/>
      </c>
    </row>
    <row r="518" spans="1:27" ht="12.75" customHeight="1">
      <c r="A518" s="1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11">
        <f t="shared" si="127"/>
      </c>
      <c r="M518" s="12">
        <f t="shared" si="112"/>
      </c>
      <c r="N518" s="12">
        <f t="shared" si="113"/>
      </c>
      <c r="O518" s="12">
        <f t="shared" si="114"/>
      </c>
      <c r="P518" s="12">
        <f t="shared" si="115"/>
      </c>
      <c r="Q518" s="12">
        <f t="shared" si="116"/>
      </c>
      <c r="R518" s="12">
        <f t="shared" si="117"/>
      </c>
      <c r="S518" s="12">
        <f t="shared" si="118"/>
      </c>
      <c r="T518" s="12">
        <f t="shared" si="119"/>
      </c>
      <c r="U518" s="12">
        <f t="shared" si="120"/>
      </c>
      <c r="V518" s="12">
        <f t="shared" si="121"/>
      </c>
      <c r="W518" s="12">
        <f t="shared" si="122"/>
      </c>
      <c r="X518" s="12">
        <f t="shared" si="123"/>
      </c>
      <c r="Y518" s="12">
        <f t="shared" si="124"/>
      </c>
      <c r="Z518" s="12">
        <f t="shared" si="125"/>
      </c>
      <c r="AA518" s="12">
        <f t="shared" si="126"/>
      </c>
    </row>
    <row r="519" spans="1:27" ht="12.75" customHeight="1">
      <c r="A519" s="1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11">
        <f t="shared" si="127"/>
      </c>
      <c r="M519" s="12">
        <f t="shared" si="112"/>
      </c>
      <c r="N519" s="12">
        <f t="shared" si="113"/>
      </c>
      <c r="O519" s="12">
        <f t="shared" si="114"/>
      </c>
      <c r="P519" s="12">
        <f t="shared" si="115"/>
      </c>
      <c r="Q519" s="12">
        <f t="shared" si="116"/>
      </c>
      <c r="R519" s="12">
        <f t="shared" si="117"/>
      </c>
      <c r="S519" s="12">
        <f t="shared" si="118"/>
      </c>
      <c r="T519" s="12">
        <f t="shared" si="119"/>
      </c>
      <c r="U519" s="12">
        <f t="shared" si="120"/>
      </c>
      <c r="V519" s="12">
        <f t="shared" si="121"/>
      </c>
      <c r="W519" s="12">
        <f t="shared" si="122"/>
      </c>
      <c r="X519" s="12">
        <f t="shared" si="123"/>
      </c>
      <c r="Y519" s="12">
        <f t="shared" si="124"/>
      </c>
      <c r="Z519" s="12">
        <f t="shared" si="125"/>
      </c>
      <c r="AA519" s="12">
        <f t="shared" si="126"/>
      </c>
    </row>
    <row r="520" spans="1:27" ht="12.75" customHeight="1">
      <c r="A520" s="1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11">
        <f t="shared" si="127"/>
      </c>
      <c r="M520" s="12">
        <f t="shared" si="112"/>
      </c>
      <c r="N520" s="12">
        <f t="shared" si="113"/>
      </c>
      <c r="O520" s="12">
        <f t="shared" si="114"/>
      </c>
      <c r="P520" s="12">
        <f t="shared" si="115"/>
      </c>
      <c r="Q520" s="12">
        <f t="shared" si="116"/>
      </c>
      <c r="R520" s="12">
        <f t="shared" si="117"/>
      </c>
      <c r="S520" s="12">
        <f t="shared" si="118"/>
      </c>
      <c r="T520" s="12">
        <f t="shared" si="119"/>
      </c>
      <c r="U520" s="12">
        <f t="shared" si="120"/>
      </c>
      <c r="V520" s="12">
        <f t="shared" si="121"/>
      </c>
      <c r="W520" s="12">
        <f t="shared" si="122"/>
      </c>
      <c r="X520" s="12">
        <f t="shared" si="123"/>
      </c>
      <c r="Y520" s="12">
        <f t="shared" si="124"/>
      </c>
      <c r="Z520" s="12">
        <f t="shared" si="125"/>
      </c>
      <c r="AA520" s="12">
        <f t="shared" si="126"/>
      </c>
    </row>
    <row r="521" spans="1:27" ht="12.75" customHeight="1">
      <c r="A521" s="1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11">
        <f t="shared" si="127"/>
      </c>
      <c r="M521" s="12">
        <f t="shared" si="112"/>
      </c>
      <c r="N521" s="12">
        <f t="shared" si="113"/>
      </c>
      <c r="O521" s="12">
        <f t="shared" si="114"/>
      </c>
      <c r="P521" s="12">
        <f t="shared" si="115"/>
      </c>
      <c r="Q521" s="12">
        <f t="shared" si="116"/>
      </c>
      <c r="R521" s="12">
        <f t="shared" si="117"/>
      </c>
      <c r="S521" s="12">
        <f t="shared" si="118"/>
      </c>
      <c r="T521" s="12">
        <f t="shared" si="119"/>
      </c>
      <c r="U521" s="12">
        <f t="shared" si="120"/>
      </c>
      <c r="V521" s="12">
        <f t="shared" si="121"/>
      </c>
      <c r="W521" s="12">
        <f t="shared" si="122"/>
      </c>
      <c r="X521" s="12">
        <f t="shared" si="123"/>
      </c>
      <c r="Y521" s="12">
        <f t="shared" si="124"/>
      </c>
      <c r="Z521" s="12">
        <f t="shared" si="125"/>
      </c>
      <c r="AA521" s="12">
        <f t="shared" si="126"/>
      </c>
    </row>
    <row r="522" spans="1:27" ht="12.75" customHeight="1">
      <c r="A522" s="1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11">
        <f t="shared" si="127"/>
      </c>
      <c r="M522" s="12">
        <f t="shared" si="112"/>
      </c>
      <c r="N522" s="12">
        <f t="shared" si="113"/>
      </c>
      <c r="O522" s="12">
        <f t="shared" si="114"/>
      </c>
      <c r="P522" s="12">
        <f t="shared" si="115"/>
      </c>
      <c r="Q522" s="12">
        <f t="shared" si="116"/>
      </c>
      <c r="R522" s="12">
        <f t="shared" si="117"/>
      </c>
      <c r="S522" s="12">
        <f t="shared" si="118"/>
      </c>
      <c r="T522" s="12">
        <f t="shared" si="119"/>
      </c>
      <c r="U522" s="12">
        <f t="shared" si="120"/>
      </c>
      <c r="V522" s="12">
        <f t="shared" si="121"/>
      </c>
      <c r="W522" s="12">
        <f t="shared" si="122"/>
      </c>
      <c r="X522" s="12">
        <f t="shared" si="123"/>
      </c>
      <c r="Y522" s="12">
        <f t="shared" si="124"/>
      </c>
      <c r="Z522" s="12">
        <f t="shared" si="125"/>
      </c>
      <c r="AA522" s="12">
        <f t="shared" si="126"/>
      </c>
    </row>
    <row r="523" spans="1:27" ht="12.75" customHeight="1">
      <c r="A523" s="1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11">
        <f t="shared" si="127"/>
      </c>
      <c r="M523" s="12">
        <f t="shared" si="112"/>
      </c>
      <c r="N523" s="12">
        <f t="shared" si="113"/>
      </c>
      <c r="O523" s="12">
        <f t="shared" si="114"/>
      </c>
      <c r="P523" s="12">
        <f t="shared" si="115"/>
      </c>
      <c r="Q523" s="12">
        <f t="shared" si="116"/>
      </c>
      <c r="R523" s="12">
        <f t="shared" si="117"/>
      </c>
      <c r="S523" s="12">
        <f t="shared" si="118"/>
      </c>
      <c r="T523" s="12">
        <f t="shared" si="119"/>
      </c>
      <c r="U523" s="12">
        <f t="shared" si="120"/>
      </c>
      <c r="V523" s="12">
        <f t="shared" si="121"/>
      </c>
      <c r="W523" s="12">
        <f t="shared" si="122"/>
      </c>
      <c r="X523" s="12">
        <f t="shared" si="123"/>
      </c>
      <c r="Y523" s="12">
        <f t="shared" si="124"/>
      </c>
      <c r="Z523" s="12">
        <f t="shared" si="125"/>
      </c>
      <c r="AA523" s="12">
        <f t="shared" si="126"/>
      </c>
    </row>
    <row r="524" spans="1:27" ht="12.75" customHeight="1">
      <c r="A524" s="1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11">
        <f t="shared" si="127"/>
      </c>
      <c r="M524" s="12">
        <f t="shared" si="112"/>
      </c>
      <c r="N524" s="12">
        <f t="shared" si="113"/>
      </c>
      <c r="O524" s="12">
        <f t="shared" si="114"/>
      </c>
      <c r="P524" s="12">
        <f t="shared" si="115"/>
      </c>
      <c r="Q524" s="12">
        <f t="shared" si="116"/>
      </c>
      <c r="R524" s="12">
        <f t="shared" si="117"/>
      </c>
      <c r="S524" s="12">
        <f t="shared" si="118"/>
      </c>
      <c r="T524" s="12">
        <f t="shared" si="119"/>
      </c>
      <c r="U524" s="12">
        <f t="shared" si="120"/>
      </c>
      <c r="V524" s="12">
        <f t="shared" si="121"/>
      </c>
      <c r="W524" s="12">
        <f t="shared" si="122"/>
      </c>
      <c r="X524" s="12">
        <f t="shared" si="123"/>
      </c>
      <c r="Y524" s="12">
        <f t="shared" si="124"/>
      </c>
      <c r="Z524" s="12">
        <f t="shared" si="125"/>
      </c>
      <c r="AA524" s="12">
        <f t="shared" si="126"/>
      </c>
    </row>
    <row r="525" spans="1:27" ht="12.75" customHeight="1">
      <c r="A525" s="1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11">
        <f t="shared" si="127"/>
      </c>
      <c r="M525" s="12">
        <f t="shared" si="112"/>
      </c>
      <c r="N525" s="12">
        <f t="shared" si="113"/>
      </c>
      <c r="O525" s="12">
        <f t="shared" si="114"/>
      </c>
      <c r="P525" s="12">
        <f t="shared" si="115"/>
      </c>
      <c r="Q525" s="12">
        <f t="shared" si="116"/>
      </c>
      <c r="R525" s="12">
        <f t="shared" si="117"/>
      </c>
      <c r="S525" s="12">
        <f t="shared" si="118"/>
      </c>
      <c r="T525" s="12">
        <f t="shared" si="119"/>
      </c>
      <c r="U525" s="12">
        <f t="shared" si="120"/>
      </c>
      <c r="V525" s="12">
        <f t="shared" si="121"/>
      </c>
      <c r="W525" s="12">
        <f t="shared" si="122"/>
      </c>
      <c r="X525" s="12">
        <f t="shared" si="123"/>
      </c>
      <c r="Y525" s="12">
        <f t="shared" si="124"/>
      </c>
      <c r="Z525" s="12">
        <f t="shared" si="125"/>
      </c>
      <c r="AA525" s="12">
        <f t="shared" si="126"/>
      </c>
    </row>
    <row r="526" spans="1:27" ht="12.75" customHeight="1">
      <c r="A526" s="1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11">
        <f t="shared" si="127"/>
      </c>
      <c r="M526" s="12">
        <f t="shared" si="112"/>
      </c>
      <c r="N526" s="12">
        <f t="shared" si="113"/>
      </c>
      <c r="O526" s="12">
        <f t="shared" si="114"/>
      </c>
      <c r="P526" s="12">
        <f t="shared" si="115"/>
      </c>
      <c r="Q526" s="12">
        <f t="shared" si="116"/>
      </c>
      <c r="R526" s="12">
        <f t="shared" si="117"/>
      </c>
      <c r="S526" s="12">
        <f t="shared" si="118"/>
      </c>
      <c r="T526" s="12">
        <f t="shared" si="119"/>
      </c>
      <c r="U526" s="12">
        <f t="shared" si="120"/>
      </c>
      <c r="V526" s="12">
        <f t="shared" si="121"/>
      </c>
      <c r="W526" s="12">
        <f t="shared" si="122"/>
      </c>
      <c r="X526" s="12">
        <f t="shared" si="123"/>
      </c>
      <c r="Y526" s="12">
        <f t="shared" si="124"/>
      </c>
      <c r="Z526" s="12">
        <f t="shared" si="125"/>
      </c>
      <c r="AA526" s="12">
        <f t="shared" si="126"/>
      </c>
    </row>
    <row r="527" spans="1:27" ht="12.75" customHeight="1">
      <c r="A527" s="1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11">
        <f t="shared" si="127"/>
      </c>
      <c r="M527" s="12">
        <f t="shared" si="112"/>
      </c>
      <c r="N527" s="12">
        <f t="shared" si="113"/>
      </c>
      <c r="O527" s="12">
        <f t="shared" si="114"/>
      </c>
      <c r="P527" s="12">
        <f t="shared" si="115"/>
      </c>
      <c r="Q527" s="12">
        <f t="shared" si="116"/>
      </c>
      <c r="R527" s="12">
        <f t="shared" si="117"/>
      </c>
      <c r="S527" s="12">
        <f t="shared" si="118"/>
      </c>
      <c r="T527" s="12">
        <f t="shared" si="119"/>
      </c>
      <c r="U527" s="12">
        <f t="shared" si="120"/>
      </c>
      <c r="V527" s="12">
        <f t="shared" si="121"/>
      </c>
      <c r="W527" s="12">
        <f t="shared" si="122"/>
      </c>
      <c r="X527" s="12">
        <f t="shared" si="123"/>
      </c>
      <c r="Y527" s="12">
        <f t="shared" si="124"/>
      </c>
      <c r="Z527" s="12">
        <f t="shared" si="125"/>
      </c>
      <c r="AA527" s="12">
        <f t="shared" si="126"/>
      </c>
    </row>
    <row r="528" spans="1:27" ht="12.75" customHeight="1">
      <c r="A528" s="1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11">
        <f t="shared" si="127"/>
      </c>
      <c r="M528" s="12">
        <f t="shared" si="112"/>
      </c>
      <c r="N528" s="12">
        <f t="shared" si="113"/>
      </c>
      <c r="O528" s="12">
        <f t="shared" si="114"/>
      </c>
      <c r="P528" s="12">
        <f t="shared" si="115"/>
      </c>
      <c r="Q528" s="12">
        <f t="shared" si="116"/>
      </c>
      <c r="R528" s="12">
        <f t="shared" si="117"/>
      </c>
      <c r="S528" s="12">
        <f t="shared" si="118"/>
      </c>
      <c r="T528" s="12">
        <f t="shared" si="119"/>
      </c>
      <c r="U528" s="12">
        <f t="shared" si="120"/>
      </c>
      <c r="V528" s="12">
        <f t="shared" si="121"/>
      </c>
      <c r="W528" s="12">
        <f t="shared" si="122"/>
      </c>
      <c r="X528" s="12">
        <f t="shared" si="123"/>
      </c>
      <c r="Y528" s="12">
        <f t="shared" si="124"/>
      </c>
      <c r="Z528" s="12">
        <f t="shared" si="125"/>
      </c>
      <c r="AA528" s="12">
        <f t="shared" si="126"/>
      </c>
    </row>
    <row r="529" spans="1:27" ht="12.75" customHeight="1">
      <c r="A529" s="1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11">
        <f t="shared" si="127"/>
      </c>
      <c r="M529" s="12">
        <f t="shared" si="112"/>
      </c>
      <c r="N529" s="12">
        <f t="shared" si="113"/>
      </c>
      <c r="O529" s="12">
        <f t="shared" si="114"/>
      </c>
      <c r="P529" s="12">
        <f t="shared" si="115"/>
      </c>
      <c r="Q529" s="12">
        <f t="shared" si="116"/>
      </c>
      <c r="R529" s="12">
        <f t="shared" si="117"/>
      </c>
      <c r="S529" s="12">
        <f t="shared" si="118"/>
      </c>
      <c r="T529" s="12">
        <f t="shared" si="119"/>
      </c>
      <c r="U529" s="12">
        <f t="shared" si="120"/>
      </c>
      <c r="V529" s="12">
        <f t="shared" si="121"/>
      </c>
      <c r="W529" s="12">
        <f t="shared" si="122"/>
      </c>
      <c r="X529" s="12">
        <f t="shared" si="123"/>
      </c>
      <c r="Y529" s="12">
        <f t="shared" si="124"/>
      </c>
      <c r="Z529" s="12">
        <f t="shared" si="125"/>
      </c>
      <c r="AA529" s="12">
        <f t="shared" si="126"/>
      </c>
    </row>
    <row r="530" spans="1:27" ht="12.75" customHeight="1">
      <c r="A530" s="1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11">
        <f t="shared" si="127"/>
      </c>
      <c r="M530" s="12">
        <f t="shared" si="112"/>
      </c>
      <c r="N530" s="12">
        <f t="shared" si="113"/>
      </c>
      <c r="O530" s="12">
        <f t="shared" si="114"/>
      </c>
      <c r="P530" s="12">
        <f t="shared" si="115"/>
      </c>
      <c r="Q530" s="12">
        <f t="shared" si="116"/>
      </c>
      <c r="R530" s="12">
        <f t="shared" si="117"/>
      </c>
      <c r="S530" s="12">
        <f t="shared" si="118"/>
      </c>
      <c r="T530" s="12">
        <f t="shared" si="119"/>
      </c>
      <c r="U530" s="12">
        <f t="shared" si="120"/>
      </c>
      <c r="V530" s="12">
        <f t="shared" si="121"/>
      </c>
      <c r="W530" s="12">
        <f t="shared" si="122"/>
      </c>
      <c r="X530" s="12">
        <f t="shared" si="123"/>
      </c>
      <c r="Y530" s="12">
        <f t="shared" si="124"/>
      </c>
      <c r="Z530" s="12">
        <f t="shared" si="125"/>
      </c>
      <c r="AA530" s="12">
        <f t="shared" si="126"/>
      </c>
    </row>
    <row r="531" spans="1:27" ht="12.75" customHeight="1">
      <c r="A531" s="1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11">
        <f t="shared" si="127"/>
      </c>
      <c r="M531" s="12">
        <f t="shared" si="112"/>
      </c>
      <c r="N531" s="12">
        <f t="shared" si="113"/>
      </c>
      <c r="O531" s="12">
        <f t="shared" si="114"/>
      </c>
      <c r="P531" s="12">
        <f t="shared" si="115"/>
      </c>
      <c r="Q531" s="12">
        <f t="shared" si="116"/>
      </c>
      <c r="R531" s="12">
        <f t="shared" si="117"/>
      </c>
      <c r="S531" s="12">
        <f t="shared" si="118"/>
      </c>
      <c r="T531" s="12">
        <f t="shared" si="119"/>
      </c>
      <c r="U531" s="12">
        <f t="shared" si="120"/>
      </c>
      <c r="V531" s="12">
        <f t="shared" si="121"/>
      </c>
      <c r="W531" s="12">
        <f t="shared" si="122"/>
      </c>
      <c r="X531" s="12">
        <f t="shared" si="123"/>
      </c>
      <c r="Y531" s="12">
        <f t="shared" si="124"/>
      </c>
      <c r="Z531" s="12">
        <f t="shared" si="125"/>
      </c>
      <c r="AA531" s="12">
        <f t="shared" si="126"/>
      </c>
    </row>
    <row r="532" spans="1:27" ht="12.75" customHeight="1">
      <c r="A532" s="1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11">
        <f t="shared" si="127"/>
      </c>
      <c r="M532" s="12">
        <f t="shared" si="112"/>
      </c>
      <c r="N532" s="12">
        <f t="shared" si="113"/>
      </c>
      <c r="O532" s="12">
        <f t="shared" si="114"/>
      </c>
      <c r="P532" s="12">
        <f t="shared" si="115"/>
      </c>
      <c r="Q532" s="12">
        <f t="shared" si="116"/>
      </c>
      <c r="R532" s="12">
        <f t="shared" si="117"/>
      </c>
      <c r="S532" s="12">
        <f t="shared" si="118"/>
      </c>
      <c r="T532" s="12">
        <f t="shared" si="119"/>
      </c>
      <c r="U532" s="12">
        <f t="shared" si="120"/>
      </c>
      <c r="V532" s="12">
        <f t="shared" si="121"/>
      </c>
      <c r="W532" s="12">
        <f t="shared" si="122"/>
      </c>
      <c r="X532" s="12">
        <f t="shared" si="123"/>
      </c>
      <c r="Y532" s="12">
        <f t="shared" si="124"/>
      </c>
      <c r="Z532" s="12">
        <f t="shared" si="125"/>
      </c>
      <c r="AA532" s="12">
        <f t="shared" si="126"/>
      </c>
    </row>
    <row r="533" spans="1:27" ht="12.75" customHeight="1">
      <c r="A533" s="1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11">
        <f t="shared" si="127"/>
      </c>
      <c r="M533" s="12">
        <f t="shared" si="112"/>
      </c>
      <c r="N533" s="12">
        <f t="shared" si="113"/>
      </c>
      <c r="O533" s="12">
        <f t="shared" si="114"/>
      </c>
      <c r="P533" s="12">
        <f t="shared" si="115"/>
      </c>
      <c r="Q533" s="12">
        <f t="shared" si="116"/>
      </c>
      <c r="R533" s="12">
        <f t="shared" si="117"/>
      </c>
      <c r="S533" s="12">
        <f t="shared" si="118"/>
      </c>
      <c r="T533" s="12">
        <f t="shared" si="119"/>
      </c>
      <c r="U533" s="12">
        <f t="shared" si="120"/>
      </c>
      <c r="V533" s="12">
        <f t="shared" si="121"/>
      </c>
      <c r="W533" s="12">
        <f t="shared" si="122"/>
      </c>
      <c r="X533" s="12">
        <f t="shared" si="123"/>
      </c>
      <c r="Y533" s="12">
        <f t="shared" si="124"/>
      </c>
      <c r="Z533" s="12">
        <f t="shared" si="125"/>
      </c>
      <c r="AA533" s="12">
        <f t="shared" si="126"/>
      </c>
    </row>
    <row r="534" spans="1:27" ht="12.75" customHeight="1">
      <c r="A534" s="1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11">
        <f t="shared" si="127"/>
      </c>
      <c r="M534" s="12">
        <f t="shared" si="112"/>
      </c>
      <c r="N534" s="12">
        <f t="shared" si="113"/>
      </c>
      <c r="O534" s="12">
        <f t="shared" si="114"/>
      </c>
      <c r="P534" s="12">
        <f t="shared" si="115"/>
      </c>
      <c r="Q534" s="12">
        <f t="shared" si="116"/>
      </c>
      <c r="R534" s="12">
        <f t="shared" si="117"/>
      </c>
      <c r="S534" s="12">
        <f t="shared" si="118"/>
      </c>
      <c r="T534" s="12">
        <f t="shared" si="119"/>
      </c>
      <c r="U534" s="12">
        <f t="shared" si="120"/>
      </c>
      <c r="V534" s="12">
        <f t="shared" si="121"/>
      </c>
      <c r="W534" s="12">
        <f t="shared" si="122"/>
      </c>
      <c r="X534" s="12">
        <f t="shared" si="123"/>
      </c>
      <c r="Y534" s="12">
        <f t="shared" si="124"/>
      </c>
      <c r="Z534" s="12">
        <f t="shared" si="125"/>
      </c>
      <c r="AA534" s="12">
        <f t="shared" si="126"/>
      </c>
    </row>
    <row r="535" spans="1:27" ht="12.75" customHeight="1">
      <c r="A535" s="1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11">
        <f t="shared" si="127"/>
      </c>
      <c r="M535" s="12">
        <f t="shared" si="112"/>
      </c>
      <c r="N535" s="12">
        <f t="shared" si="113"/>
      </c>
      <c r="O535" s="12">
        <f t="shared" si="114"/>
      </c>
      <c r="P535" s="12">
        <f t="shared" si="115"/>
      </c>
      <c r="Q535" s="12">
        <f t="shared" si="116"/>
      </c>
      <c r="R535" s="12">
        <f t="shared" si="117"/>
      </c>
      <c r="S535" s="12">
        <f t="shared" si="118"/>
      </c>
      <c r="T535" s="12">
        <f t="shared" si="119"/>
      </c>
      <c r="U535" s="12">
        <f t="shared" si="120"/>
      </c>
      <c r="V535" s="12">
        <f t="shared" si="121"/>
      </c>
      <c r="W535" s="12">
        <f t="shared" si="122"/>
      </c>
      <c r="X535" s="12">
        <f t="shared" si="123"/>
      </c>
      <c r="Y535" s="12">
        <f t="shared" si="124"/>
      </c>
      <c r="Z535" s="12">
        <f t="shared" si="125"/>
      </c>
      <c r="AA535" s="12">
        <f t="shared" si="126"/>
      </c>
    </row>
    <row r="536" spans="1:27" ht="12.75" customHeight="1">
      <c r="A536" s="1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11">
        <f t="shared" si="127"/>
      </c>
      <c r="M536" s="12">
        <f t="shared" si="112"/>
      </c>
      <c r="N536" s="12">
        <f t="shared" si="113"/>
      </c>
      <c r="O536" s="12">
        <f t="shared" si="114"/>
      </c>
      <c r="P536" s="12">
        <f t="shared" si="115"/>
      </c>
      <c r="Q536" s="12">
        <f t="shared" si="116"/>
      </c>
      <c r="R536" s="12">
        <f t="shared" si="117"/>
      </c>
      <c r="S536" s="12">
        <f t="shared" si="118"/>
      </c>
      <c r="T536" s="12">
        <f t="shared" si="119"/>
      </c>
      <c r="U536" s="12">
        <f t="shared" si="120"/>
      </c>
      <c r="V536" s="12">
        <f t="shared" si="121"/>
      </c>
      <c r="W536" s="12">
        <f t="shared" si="122"/>
      </c>
      <c r="X536" s="12">
        <f t="shared" si="123"/>
      </c>
      <c r="Y536" s="12">
        <f t="shared" si="124"/>
      </c>
      <c r="Z536" s="12">
        <f t="shared" si="125"/>
      </c>
      <c r="AA536" s="12">
        <f t="shared" si="126"/>
      </c>
    </row>
    <row r="537" spans="1:27" ht="12.75" customHeight="1">
      <c r="A537" s="1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11">
        <f t="shared" si="127"/>
      </c>
      <c r="M537" s="12">
        <f t="shared" si="112"/>
      </c>
      <c r="N537" s="12">
        <f t="shared" si="113"/>
      </c>
      <c r="O537" s="12">
        <f t="shared" si="114"/>
      </c>
      <c r="P537" s="12">
        <f t="shared" si="115"/>
      </c>
      <c r="Q537" s="12">
        <f t="shared" si="116"/>
      </c>
      <c r="R537" s="12">
        <f t="shared" si="117"/>
      </c>
      <c r="S537" s="12">
        <f t="shared" si="118"/>
      </c>
      <c r="T537" s="12">
        <f t="shared" si="119"/>
      </c>
      <c r="U537" s="12">
        <f t="shared" si="120"/>
      </c>
      <c r="V537" s="12">
        <f t="shared" si="121"/>
      </c>
      <c r="W537" s="12">
        <f t="shared" si="122"/>
      </c>
      <c r="X537" s="12">
        <f t="shared" si="123"/>
      </c>
      <c r="Y537" s="12">
        <f t="shared" si="124"/>
      </c>
      <c r="Z537" s="12">
        <f t="shared" si="125"/>
      </c>
      <c r="AA537" s="12">
        <f t="shared" si="126"/>
      </c>
    </row>
    <row r="538" spans="1:27" ht="12.75" customHeight="1">
      <c r="A538" s="1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11">
        <f t="shared" si="127"/>
      </c>
      <c r="M538" s="12">
        <f t="shared" si="112"/>
      </c>
      <c r="N538" s="12">
        <f t="shared" si="113"/>
      </c>
      <c r="O538" s="12">
        <f t="shared" si="114"/>
      </c>
      <c r="P538" s="12">
        <f t="shared" si="115"/>
      </c>
      <c r="Q538" s="12">
        <f t="shared" si="116"/>
      </c>
      <c r="R538" s="12">
        <f t="shared" si="117"/>
      </c>
      <c r="S538" s="12">
        <f t="shared" si="118"/>
      </c>
      <c r="T538" s="12">
        <f t="shared" si="119"/>
      </c>
      <c r="U538" s="12">
        <f t="shared" si="120"/>
      </c>
      <c r="V538" s="12">
        <f t="shared" si="121"/>
      </c>
      <c r="W538" s="12">
        <f t="shared" si="122"/>
      </c>
      <c r="X538" s="12">
        <f t="shared" si="123"/>
      </c>
      <c r="Y538" s="12">
        <f t="shared" si="124"/>
      </c>
      <c r="Z538" s="12">
        <f t="shared" si="125"/>
      </c>
      <c r="AA538" s="12">
        <f t="shared" si="126"/>
      </c>
    </row>
    <row r="539" spans="1:27" ht="12.75" customHeight="1">
      <c r="A539" s="1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11">
        <f t="shared" si="127"/>
      </c>
      <c r="M539" s="12">
        <f t="shared" si="112"/>
      </c>
      <c r="N539" s="12">
        <f t="shared" si="113"/>
      </c>
      <c r="O539" s="12">
        <f t="shared" si="114"/>
      </c>
      <c r="P539" s="12">
        <f t="shared" si="115"/>
      </c>
      <c r="Q539" s="12">
        <f t="shared" si="116"/>
      </c>
      <c r="R539" s="12">
        <f t="shared" si="117"/>
      </c>
      <c r="S539" s="12">
        <f t="shared" si="118"/>
      </c>
      <c r="T539" s="12">
        <f t="shared" si="119"/>
      </c>
      <c r="U539" s="12">
        <f t="shared" si="120"/>
      </c>
      <c r="V539" s="12">
        <f t="shared" si="121"/>
      </c>
      <c r="W539" s="12">
        <f t="shared" si="122"/>
      </c>
      <c r="X539" s="12">
        <f t="shared" si="123"/>
      </c>
      <c r="Y539" s="12">
        <f t="shared" si="124"/>
      </c>
      <c r="Z539" s="12">
        <f t="shared" si="125"/>
      </c>
      <c r="AA539" s="12">
        <f t="shared" si="126"/>
      </c>
    </row>
    <row r="540" spans="1:27" ht="12.75" customHeight="1">
      <c r="A540" s="1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11">
        <f t="shared" si="127"/>
      </c>
      <c r="M540" s="12">
        <f t="shared" si="112"/>
      </c>
      <c r="N540" s="12">
        <f t="shared" si="113"/>
      </c>
      <c r="O540" s="12">
        <f t="shared" si="114"/>
      </c>
      <c r="P540" s="12">
        <f t="shared" si="115"/>
      </c>
      <c r="Q540" s="12">
        <f t="shared" si="116"/>
      </c>
      <c r="R540" s="12">
        <f t="shared" si="117"/>
      </c>
      <c r="S540" s="12">
        <f t="shared" si="118"/>
      </c>
      <c r="T540" s="12">
        <f t="shared" si="119"/>
      </c>
      <c r="U540" s="12">
        <f t="shared" si="120"/>
      </c>
      <c r="V540" s="12">
        <f t="shared" si="121"/>
      </c>
      <c r="W540" s="12">
        <f t="shared" si="122"/>
      </c>
      <c r="X540" s="12">
        <f t="shared" si="123"/>
      </c>
      <c r="Y540" s="12">
        <f t="shared" si="124"/>
      </c>
      <c r="Z540" s="12">
        <f t="shared" si="125"/>
      </c>
      <c r="AA540" s="12">
        <f t="shared" si="126"/>
      </c>
    </row>
    <row r="541" spans="1:27" ht="12.75" customHeight="1">
      <c r="A541" s="1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11">
        <f t="shared" si="127"/>
      </c>
      <c r="M541" s="12">
        <f t="shared" si="112"/>
      </c>
      <c r="N541" s="12">
        <f t="shared" si="113"/>
      </c>
      <c r="O541" s="12">
        <f t="shared" si="114"/>
      </c>
      <c r="P541" s="12">
        <f t="shared" si="115"/>
      </c>
      <c r="Q541" s="12">
        <f t="shared" si="116"/>
      </c>
      <c r="R541" s="12">
        <f t="shared" si="117"/>
      </c>
      <c r="S541" s="12">
        <f t="shared" si="118"/>
      </c>
      <c r="T541" s="12">
        <f t="shared" si="119"/>
      </c>
      <c r="U541" s="12">
        <f t="shared" si="120"/>
      </c>
      <c r="V541" s="12">
        <f t="shared" si="121"/>
      </c>
      <c r="W541" s="12">
        <f t="shared" si="122"/>
      </c>
      <c r="X541" s="12">
        <f t="shared" si="123"/>
      </c>
      <c r="Y541" s="12">
        <f t="shared" si="124"/>
      </c>
      <c r="Z541" s="12">
        <f t="shared" si="125"/>
      </c>
      <c r="AA541" s="12">
        <f t="shared" si="126"/>
      </c>
    </row>
    <row r="542" spans="1:27" ht="12.75" customHeight="1">
      <c r="A542" s="1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11">
        <f t="shared" si="127"/>
      </c>
      <c r="M542" s="12">
        <f t="shared" si="112"/>
      </c>
      <c r="N542" s="12">
        <f t="shared" si="113"/>
      </c>
      <c r="O542" s="12">
        <f t="shared" si="114"/>
      </c>
      <c r="P542" s="12">
        <f t="shared" si="115"/>
      </c>
      <c r="Q542" s="12">
        <f t="shared" si="116"/>
      </c>
      <c r="R542" s="12">
        <f t="shared" si="117"/>
      </c>
      <c r="S542" s="12">
        <f t="shared" si="118"/>
      </c>
      <c r="T542" s="12">
        <f t="shared" si="119"/>
      </c>
      <c r="U542" s="12">
        <f t="shared" si="120"/>
      </c>
      <c r="V542" s="12">
        <f t="shared" si="121"/>
      </c>
      <c r="W542" s="12">
        <f t="shared" si="122"/>
      </c>
      <c r="X542" s="12">
        <f t="shared" si="123"/>
      </c>
      <c r="Y542" s="12">
        <f t="shared" si="124"/>
      </c>
      <c r="Z542" s="12">
        <f t="shared" si="125"/>
      </c>
      <c r="AA542" s="12">
        <f t="shared" si="126"/>
      </c>
    </row>
    <row r="543" spans="1:27" ht="12.75" customHeight="1">
      <c r="A543" s="1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11">
        <f t="shared" si="127"/>
      </c>
      <c r="M543" s="12">
        <f t="shared" si="112"/>
      </c>
      <c r="N543" s="12">
        <f t="shared" si="113"/>
      </c>
      <c r="O543" s="12">
        <f t="shared" si="114"/>
      </c>
      <c r="P543" s="12">
        <f t="shared" si="115"/>
      </c>
      <c r="Q543" s="12">
        <f t="shared" si="116"/>
      </c>
      <c r="R543" s="12">
        <f t="shared" si="117"/>
      </c>
      <c r="S543" s="12">
        <f t="shared" si="118"/>
      </c>
      <c r="T543" s="12">
        <f t="shared" si="119"/>
      </c>
      <c r="U543" s="12">
        <f t="shared" si="120"/>
      </c>
      <c r="V543" s="12">
        <f t="shared" si="121"/>
      </c>
      <c r="W543" s="12">
        <f t="shared" si="122"/>
      </c>
      <c r="X543" s="12">
        <f t="shared" si="123"/>
      </c>
      <c r="Y543" s="12">
        <f t="shared" si="124"/>
      </c>
      <c r="Z543" s="12">
        <f t="shared" si="125"/>
      </c>
      <c r="AA543" s="12">
        <f t="shared" si="126"/>
      </c>
    </row>
    <row r="544" spans="1:27" ht="12.75" customHeight="1">
      <c r="A544" s="1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11">
        <f t="shared" si="127"/>
      </c>
      <c r="M544" s="12">
        <f t="shared" si="112"/>
      </c>
      <c r="N544" s="12">
        <f t="shared" si="113"/>
      </c>
      <c r="O544" s="12">
        <f t="shared" si="114"/>
      </c>
      <c r="P544" s="12">
        <f t="shared" si="115"/>
      </c>
      <c r="Q544" s="12">
        <f t="shared" si="116"/>
      </c>
      <c r="R544" s="12">
        <f t="shared" si="117"/>
      </c>
      <c r="S544" s="12">
        <f t="shared" si="118"/>
      </c>
      <c r="T544" s="12">
        <f t="shared" si="119"/>
      </c>
      <c r="U544" s="12">
        <f t="shared" si="120"/>
      </c>
      <c r="V544" s="12">
        <f t="shared" si="121"/>
      </c>
      <c r="W544" s="12">
        <f t="shared" si="122"/>
      </c>
      <c r="X544" s="12">
        <f t="shared" si="123"/>
      </c>
      <c r="Y544" s="12">
        <f t="shared" si="124"/>
      </c>
      <c r="Z544" s="12">
        <f t="shared" si="125"/>
      </c>
      <c r="AA544" s="12">
        <f t="shared" si="126"/>
      </c>
    </row>
    <row r="545" spans="1:27" ht="12.75" customHeight="1">
      <c r="A545" s="1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11">
        <f t="shared" si="127"/>
      </c>
      <c r="M545" s="12">
        <f t="shared" si="112"/>
      </c>
      <c r="N545" s="12">
        <f t="shared" si="113"/>
      </c>
      <c r="O545" s="12">
        <f t="shared" si="114"/>
      </c>
      <c r="P545" s="12">
        <f t="shared" si="115"/>
      </c>
      <c r="Q545" s="12">
        <f t="shared" si="116"/>
      </c>
      <c r="R545" s="12">
        <f t="shared" si="117"/>
      </c>
      <c r="S545" s="12">
        <f t="shared" si="118"/>
      </c>
      <c r="T545" s="12">
        <f t="shared" si="119"/>
      </c>
      <c r="U545" s="12">
        <f t="shared" si="120"/>
      </c>
      <c r="V545" s="12">
        <f t="shared" si="121"/>
      </c>
      <c r="W545" s="12">
        <f t="shared" si="122"/>
      </c>
      <c r="X545" s="12">
        <f t="shared" si="123"/>
      </c>
      <c r="Y545" s="12">
        <f t="shared" si="124"/>
      </c>
      <c r="Z545" s="12">
        <f t="shared" si="125"/>
      </c>
      <c r="AA545" s="12">
        <f t="shared" si="126"/>
      </c>
    </row>
    <row r="546" spans="1:27" ht="12.75" customHeight="1">
      <c r="A546" s="1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11">
        <f t="shared" si="127"/>
      </c>
      <c r="M546" s="12">
        <f t="shared" si="112"/>
      </c>
      <c r="N546" s="12">
        <f t="shared" si="113"/>
      </c>
      <c r="O546" s="12">
        <f t="shared" si="114"/>
      </c>
      <c r="P546" s="12">
        <f t="shared" si="115"/>
      </c>
      <c r="Q546" s="12">
        <f t="shared" si="116"/>
      </c>
      <c r="R546" s="12">
        <f t="shared" si="117"/>
      </c>
      <c r="S546" s="12">
        <f t="shared" si="118"/>
      </c>
      <c r="T546" s="12">
        <f t="shared" si="119"/>
      </c>
      <c r="U546" s="12">
        <f t="shared" si="120"/>
      </c>
      <c r="V546" s="12">
        <f t="shared" si="121"/>
      </c>
      <c r="W546" s="12">
        <f t="shared" si="122"/>
      </c>
      <c r="X546" s="12">
        <f t="shared" si="123"/>
      </c>
      <c r="Y546" s="12">
        <f t="shared" si="124"/>
      </c>
      <c r="Z546" s="12">
        <f t="shared" si="125"/>
      </c>
      <c r="AA546" s="12">
        <f t="shared" si="126"/>
      </c>
    </row>
    <row r="547" spans="1:27" ht="12.75" customHeight="1">
      <c r="A547" s="1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11">
        <f t="shared" si="127"/>
      </c>
      <c r="M547" s="12">
        <f t="shared" si="112"/>
      </c>
      <c r="N547" s="12">
        <f t="shared" si="113"/>
      </c>
      <c r="O547" s="12">
        <f t="shared" si="114"/>
      </c>
      <c r="P547" s="12">
        <f t="shared" si="115"/>
      </c>
      <c r="Q547" s="12">
        <f t="shared" si="116"/>
      </c>
      <c r="R547" s="12">
        <f t="shared" si="117"/>
      </c>
      <c r="S547" s="12">
        <f t="shared" si="118"/>
      </c>
      <c r="T547" s="12">
        <f t="shared" si="119"/>
      </c>
      <c r="U547" s="12">
        <f t="shared" si="120"/>
      </c>
      <c r="V547" s="12">
        <f t="shared" si="121"/>
      </c>
      <c r="W547" s="12">
        <f t="shared" si="122"/>
      </c>
      <c r="X547" s="12">
        <f t="shared" si="123"/>
      </c>
      <c r="Y547" s="12">
        <f t="shared" si="124"/>
      </c>
      <c r="Z547" s="12">
        <f t="shared" si="125"/>
      </c>
      <c r="AA547" s="12">
        <f t="shared" si="126"/>
      </c>
    </row>
    <row r="548" spans="1:27" ht="12.75" customHeight="1">
      <c r="A548" s="1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11">
        <f t="shared" si="127"/>
      </c>
      <c r="M548" s="12">
        <f t="shared" si="112"/>
      </c>
      <c r="N548" s="12">
        <f t="shared" si="113"/>
      </c>
      <c r="O548" s="12">
        <f t="shared" si="114"/>
      </c>
      <c r="P548" s="12">
        <f t="shared" si="115"/>
      </c>
      <c r="Q548" s="12">
        <f t="shared" si="116"/>
      </c>
      <c r="R548" s="12">
        <f t="shared" si="117"/>
      </c>
      <c r="S548" s="12">
        <f t="shared" si="118"/>
      </c>
      <c r="T548" s="12">
        <f t="shared" si="119"/>
      </c>
      <c r="U548" s="12">
        <f t="shared" si="120"/>
      </c>
      <c r="V548" s="12">
        <f t="shared" si="121"/>
      </c>
      <c r="W548" s="12">
        <f t="shared" si="122"/>
      </c>
      <c r="X548" s="12">
        <f t="shared" si="123"/>
      </c>
      <c r="Y548" s="12">
        <f t="shared" si="124"/>
      </c>
      <c r="Z548" s="12">
        <f t="shared" si="125"/>
      </c>
      <c r="AA548" s="12">
        <f t="shared" si="126"/>
      </c>
    </row>
    <row r="549" spans="1:27" ht="12.75" customHeight="1">
      <c r="A549" s="1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11">
        <f t="shared" si="127"/>
      </c>
      <c r="M549" s="12">
        <f t="shared" si="112"/>
      </c>
      <c r="N549" s="12">
        <f t="shared" si="113"/>
      </c>
      <c r="O549" s="12">
        <f t="shared" si="114"/>
      </c>
      <c r="P549" s="12">
        <f t="shared" si="115"/>
      </c>
      <c r="Q549" s="12">
        <f t="shared" si="116"/>
      </c>
      <c r="R549" s="12">
        <f t="shared" si="117"/>
      </c>
      <c r="S549" s="12">
        <f t="shared" si="118"/>
      </c>
      <c r="T549" s="12">
        <f t="shared" si="119"/>
      </c>
      <c r="U549" s="12">
        <f t="shared" si="120"/>
      </c>
      <c r="V549" s="12">
        <f t="shared" si="121"/>
      </c>
      <c r="W549" s="12">
        <f t="shared" si="122"/>
      </c>
      <c r="X549" s="12">
        <f t="shared" si="123"/>
      </c>
      <c r="Y549" s="12">
        <f t="shared" si="124"/>
      </c>
      <c r="Z549" s="12">
        <f t="shared" si="125"/>
      </c>
      <c r="AA549" s="12">
        <f t="shared" si="126"/>
      </c>
    </row>
    <row r="550" spans="1:27" ht="12.75" customHeight="1">
      <c r="A550" s="1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11">
        <f t="shared" si="127"/>
      </c>
      <c r="M550" s="12">
        <f t="shared" si="112"/>
      </c>
      <c r="N550" s="12">
        <f t="shared" si="113"/>
      </c>
      <c r="O550" s="12">
        <f t="shared" si="114"/>
      </c>
      <c r="P550" s="12">
        <f t="shared" si="115"/>
      </c>
      <c r="Q550" s="12">
        <f t="shared" si="116"/>
      </c>
      <c r="R550" s="12">
        <f t="shared" si="117"/>
      </c>
      <c r="S550" s="12">
        <f t="shared" si="118"/>
      </c>
      <c r="T550" s="12">
        <f t="shared" si="119"/>
      </c>
      <c r="U550" s="12">
        <f t="shared" si="120"/>
      </c>
      <c r="V550" s="12">
        <f t="shared" si="121"/>
      </c>
      <c r="W550" s="12">
        <f t="shared" si="122"/>
      </c>
      <c r="X550" s="12">
        <f t="shared" si="123"/>
      </c>
      <c r="Y550" s="12">
        <f t="shared" si="124"/>
      </c>
      <c r="Z550" s="12">
        <f t="shared" si="125"/>
      </c>
      <c r="AA550" s="12">
        <f t="shared" si="126"/>
      </c>
    </row>
    <row r="551" spans="1:27" ht="12.75" customHeight="1">
      <c r="A551" s="1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11">
        <f t="shared" si="127"/>
      </c>
      <c r="M551" s="12">
        <f t="shared" si="112"/>
      </c>
      <c r="N551" s="12">
        <f t="shared" si="113"/>
      </c>
      <c r="O551" s="12">
        <f t="shared" si="114"/>
      </c>
      <c r="P551" s="12">
        <f t="shared" si="115"/>
      </c>
      <c r="Q551" s="12">
        <f t="shared" si="116"/>
      </c>
      <c r="R551" s="12">
        <f t="shared" si="117"/>
      </c>
      <c r="S551" s="12">
        <f t="shared" si="118"/>
      </c>
      <c r="T551" s="12">
        <f t="shared" si="119"/>
      </c>
      <c r="U551" s="12">
        <f t="shared" si="120"/>
      </c>
      <c r="V551" s="12">
        <f t="shared" si="121"/>
      </c>
      <c r="W551" s="12">
        <f t="shared" si="122"/>
      </c>
      <c r="X551" s="12">
        <f t="shared" si="123"/>
      </c>
      <c r="Y551" s="12">
        <f t="shared" si="124"/>
      </c>
      <c r="Z551" s="12">
        <f t="shared" si="125"/>
      </c>
      <c r="AA551" s="12">
        <f t="shared" si="126"/>
      </c>
    </row>
    <row r="552" spans="1:27" ht="12.75" customHeight="1">
      <c r="A552" s="1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11">
        <f t="shared" si="127"/>
      </c>
      <c r="M552" s="12">
        <f t="shared" si="112"/>
      </c>
      <c r="N552" s="12">
        <f t="shared" si="113"/>
      </c>
      <c r="O552" s="12">
        <f t="shared" si="114"/>
      </c>
      <c r="P552" s="12">
        <f t="shared" si="115"/>
      </c>
      <c r="Q552" s="12">
        <f t="shared" si="116"/>
      </c>
      <c r="R552" s="12">
        <f t="shared" si="117"/>
      </c>
      <c r="S552" s="12">
        <f t="shared" si="118"/>
      </c>
      <c r="T552" s="12">
        <f t="shared" si="119"/>
      </c>
      <c r="U552" s="12">
        <f t="shared" si="120"/>
      </c>
      <c r="V552" s="12">
        <f t="shared" si="121"/>
      </c>
      <c r="W552" s="12">
        <f t="shared" si="122"/>
      </c>
      <c r="X552" s="12">
        <f t="shared" si="123"/>
      </c>
      <c r="Y552" s="12">
        <f t="shared" si="124"/>
      </c>
      <c r="Z552" s="12">
        <f t="shared" si="125"/>
      </c>
      <c r="AA552" s="12">
        <f t="shared" si="126"/>
      </c>
    </row>
    <row r="553" spans="1:27" ht="12.75" customHeight="1">
      <c r="A553" s="1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11">
        <f t="shared" si="127"/>
      </c>
      <c r="M553" s="12">
        <f t="shared" si="112"/>
      </c>
      <c r="N553" s="12">
        <f t="shared" si="113"/>
      </c>
      <c r="O553" s="12">
        <f t="shared" si="114"/>
      </c>
      <c r="P553" s="12">
        <f t="shared" si="115"/>
      </c>
      <c r="Q553" s="12">
        <f t="shared" si="116"/>
      </c>
      <c r="R553" s="12">
        <f t="shared" si="117"/>
      </c>
      <c r="S553" s="12">
        <f t="shared" si="118"/>
      </c>
      <c r="T553" s="12">
        <f t="shared" si="119"/>
      </c>
      <c r="U553" s="12">
        <f t="shared" si="120"/>
      </c>
      <c r="V553" s="12">
        <f t="shared" si="121"/>
      </c>
      <c r="W553" s="12">
        <f t="shared" si="122"/>
      </c>
      <c r="X553" s="12">
        <f t="shared" si="123"/>
      </c>
      <c r="Y553" s="12">
        <f t="shared" si="124"/>
      </c>
      <c r="Z553" s="12">
        <f t="shared" si="125"/>
      </c>
      <c r="AA553" s="12">
        <f t="shared" si="126"/>
      </c>
    </row>
    <row r="554" spans="1:27" ht="12.75" customHeight="1">
      <c r="A554" s="1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11">
        <f t="shared" si="127"/>
      </c>
      <c r="M554" s="12">
        <f t="shared" si="112"/>
      </c>
      <c r="N554" s="12">
        <f t="shared" si="113"/>
      </c>
      <c r="O554" s="12">
        <f t="shared" si="114"/>
      </c>
      <c r="P554" s="12">
        <f t="shared" si="115"/>
      </c>
      <c r="Q554" s="12">
        <f t="shared" si="116"/>
      </c>
      <c r="R554" s="12">
        <f t="shared" si="117"/>
      </c>
      <c r="S554" s="12">
        <f t="shared" si="118"/>
      </c>
      <c r="T554" s="12">
        <f t="shared" si="119"/>
      </c>
      <c r="U554" s="12">
        <f t="shared" si="120"/>
      </c>
      <c r="V554" s="12">
        <f t="shared" si="121"/>
      </c>
      <c r="W554" s="12">
        <f t="shared" si="122"/>
      </c>
      <c r="X554" s="12">
        <f t="shared" si="123"/>
      </c>
      <c r="Y554" s="12">
        <f t="shared" si="124"/>
      </c>
      <c r="Z554" s="12">
        <f t="shared" si="125"/>
      </c>
      <c r="AA554" s="12">
        <f t="shared" si="126"/>
      </c>
    </row>
    <row r="555" spans="1:27" ht="12.75" customHeight="1">
      <c r="A555" s="1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11">
        <f t="shared" si="127"/>
      </c>
      <c r="M555" s="12">
        <f t="shared" si="112"/>
      </c>
      <c r="N555" s="12">
        <f t="shared" si="113"/>
      </c>
      <c r="O555" s="12">
        <f t="shared" si="114"/>
      </c>
      <c r="P555" s="12">
        <f t="shared" si="115"/>
      </c>
      <c r="Q555" s="12">
        <f t="shared" si="116"/>
      </c>
      <c r="R555" s="12">
        <f t="shared" si="117"/>
      </c>
      <c r="S555" s="12">
        <f t="shared" si="118"/>
      </c>
      <c r="T555" s="12">
        <f t="shared" si="119"/>
      </c>
      <c r="U555" s="12">
        <f t="shared" si="120"/>
      </c>
      <c r="V555" s="12">
        <f t="shared" si="121"/>
      </c>
      <c r="W555" s="12">
        <f t="shared" si="122"/>
      </c>
      <c r="X555" s="12">
        <f t="shared" si="123"/>
      </c>
      <c r="Y555" s="12">
        <f t="shared" si="124"/>
      </c>
      <c r="Z555" s="12">
        <f t="shared" si="125"/>
      </c>
      <c r="AA555" s="12">
        <f t="shared" si="126"/>
      </c>
    </row>
    <row r="556" spans="1:27" ht="12.75" customHeight="1">
      <c r="A556" s="1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11">
        <f t="shared" si="127"/>
      </c>
      <c r="M556" s="12">
        <f t="shared" si="112"/>
      </c>
      <c r="N556" s="12">
        <f t="shared" si="113"/>
      </c>
      <c r="O556" s="12">
        <f t="shared" si="114"/>
      </c>
      <c r="P556" s="12">
        <f t="shared" si="115"/>
      </c>
      <c r="Q556" s="12">
        <f t="shared" si="116"/>
      </c>
      <c r="R556" s="12">
        <f t="shared" si="117"/>
      </c>
      <c r="S556" s="12">
        <f t="shared" si="118"/>
      </c>
      <c r="T556" s="12">
        <f t="shared" si="119"/>
      </c>
      <c r="U556" s="12">
        <f t="shared" si="120"/>
      </c>
      <c r="V556" s="12">
        <f t="shared" si="121"/>
      </c>
      <c r="W556" s="12">
        <f t="shared" si="122"/>
      </c>
      <c r="X556" s="12">
        <f t="shared" si="123"/>
      </c>
      <c r="Y556" s="12">
        <f t="shared" si="124"/>
      </c>
      <c r="Z556" s="12">
        <f t="shared" si="125"/>
      </c>
      <c r="AA556" s="12">
        <f t="shared" si="126"/>
      </c>
    </row>
    <row r="557" spans="1:27" ht="12.75" customHeight="1">
      <c r="A557" s="1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11">
        <f t="shared" si="127"/>
      </c>
      <c r="M557" s="12">
        <f t="shared" si="112"/>
      </c>
      <c r="N557" s="12">
        <f t="shared" si="113"/>
      </c>
      <c r="O557" s="12">
        <f t="shared" si="114"/>
      </c>
      <c r="P557" s="12">
        <f t="shared" si="115"/>
      </c>
      <c r="Q557" s="12">
        <f t="shared" si="116"/>
      </c>
      <c r="R557" s="12">
        <f t="shared" si="117"/>
      </c>
      <c r="S557" s="12">
        <f t="shared" si="118"/>
      </c>
      <c r="T557" s="12">
        <f t="shared" si="119"/>
      </c>
      <c r="U557" s="12">
        <f t="shared" si="120"/>
      </c>
      <c r="V557" s="12">
        <f t="shared" si="121"/>
      </c>
      <c r="W557" s="12">
        <f t="shared" si="122"/>
      </c>
      <c r="X557" s="12">
        <f t="shared" si="123"/>
      </c>
      <c r="Y557" s="12">
        <f t="shared" si="124"/>
      </c>
      <c r="Z557" s="12">
        <f t="shared" si="125"/>
      </c>
      <c r="AA557" s="12">
        <f t="shared" si="126"/>
      </c>
    </row>
    <row r="558" spans="1:27" ht="12.75" customHeight="1">
      <c r="A558" s="1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11">
        <f t="shared" si="127"/>
      </c>
      <c r="M558" s="12">
        <f aca="true" t="shared" si="128" ref="M558:M615">IF(B558=1,"One",IF(B558=2,"TwoNew",IF(B558=3,"Three",IF(B558=4,"Four",IF(B558=5,"Five",IF(B558=6,"Six",IF(B558=7,"Seven","")))))))</f>
      </c>
      <c r="N558" s="12">
        <f aca="true" t="shared" si="129" ref="N558:N615">IF(B558=8,"Eight",IF(B558=9,"Nine",""))</f>
      </c>
      <c r="O558" s="12">
        <f aca="true" t="shared" si="130" ref="O558:O615">IF(LEN(M558)&gt;0,M558,N558)</f>
      </c>
      <c r="P558" s="12">
        <f aca="true" t="shared" si="131" ref="P558:P615">IF(OR(B558=6,B558=7),"FT_8",IF(OR(C558=17,C558=18),"FT_1",IF(C558=24,"FT_24",IF(C558=29,"FT_3",IF(LEN(B558)&gt;0,"Financing","")))))</f>
      </c>
      <c r="Q558" s="12">
        <f aca="true" t="shared" si="132" ref="Q558:Q615">IF(OR(AND(B558&gt;=1,B558&lt;=5),B558=8,B558=9),"Yes",IF(B558=0,"","No"))</f>
      </c>
      <c r="R558" s="12">
        <f aca="true" t="shared" si="133" ref="R558:R615">IF(AND(D558=11,B558&lt;&gt;4,C558&lt;&gt;26),"Financing Type 11 must have funding type 4 and source 26, ","")</f>
      </c>
      <c r="S558" s="12">
        <f aca="true" t="shared" si="134" ref="S558:S615">IF(AND(LEN(B558)&gt;0,E558&lt;1),"Amount must be greater than 0, ",IF(AND(LEN(B558)&gt;0,C558=29,E558&lt;&gt;10500),"Project Reinvest must equal $10,500, ",""))</f>
      </c>
      <c r="T558" s="12">
        <f aca="true" t="shared" si="135" ref="T558:T615">IF(OR(H558&lt;0,H558&gt;0.25),"Rate should be between 0 and 25%, ","")</f>
      </c>
      <c r="U558" s="12">
        <f aca="true" t="shared" si="136" ref="U558:U615">IF(AND(LEN(B558)&gt;0,I558&lt;0),"Term Not Valid, ","")</f>
      </c>
      <c r="V558" s="12">
        <f aca="true" t="shared" si="137" ref="V558:V615">IF(AND(B558=1,OR(D558&lt;=0,D558&gt;=5)),"Funding type 1, Financing should be 1-5, ","")</f>
      </c>
      <c r="W558" s="12">
        <f aca="true" t="shared" si="138" ref="W558:W615">IF(AND(OR(B558=1,B558=5),F558=3),"Funding Type 1 or 5 should not have underwriting role of 3, ","")</f>
      </c>
      <c r="X558" s="12">
        <f aca="true" t="shared" si="139" ref="X558:X615">IF(AND(OR(B558=1,B558=5),F558=4),"Funding Type 1 or 5 should not have Origination role of 4, ","")</f>
      </c>
      <c r="Y558" s="12">
        <f aca="true" t="shared" si="140" ref="Y558:Y615">IF(H558&gt;0.12,"Rate is considered high, verify, ","")</f>
      </c>
      <c r="Z558" s="12">
        <f aca="true" t="shared" si="141" ref="Z558:Z615">IF(AND(D558=1,OR(I558&lt;60,I558&gt;480)),"Tern for Financing type 1 should be between 60 and 480 months, ",IF(AND(AND(D558&gt;=2,D558&lt;=5),I558&gt;480),"Financing types 2-5 should have term less than 480, ",""))</f>
      </c>
      <c r="AA558" s="12">
        <f aca="true" t="shared" si="142" ref="AA558:AA615">IF(AND(D558=1,K558="Yes"),"1st mortgages are typically not forgivable, please verify","")</f>
      </c>
    </row>
    <row r="559" spans="1:27" ht="12.75" customHeight="1">
      <c r="A559" s="1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11">
        <f aca="true" t="shared" si="143" ref="L559:L615">CONCATENATE(R559,S559,T559,U559,V559,W559,X559,Y559,Z559,AA559)</f>
      </c>
      <c r="M559" s="12">
        <f t="shared" si="128"/>
      </c>
      <c r="N559" s="12">
        <f t="shared" si="129"/>
      </c>
      <c r="O559" s="12">
        <f t="shared" si="130"/>
      </c>
      <c r="P559" s="12">
        <f t="shared" si="131"/>
      </c>
      <c r="Q559" s="12">
        <f t="shared" si="132"/>
      </c>
      <c r="R559" s="12">
        <f t="shared" si="133"/>
      </c>
      <c r="S559" s="12">
        <f t="shared" si="134"/>
      </c>
      <c r="T559" s="12">
        <f t="shared" si="135"/>
      </c>
      <c r="U559" s="12">
        <f t="shared" si="136"/>
      </c>
      <c r="V559" s="12">
        <f t="shared" si="137"/>
      </c>
      <c r="W559" s="12">
        <f t="shared" si="138"/>
      </c>
      <c r="X559" s="12">
        <f t="shared" si="139"/>
      </c>
      <c r="Y559" s="12">
        <f t="shared" si="140"/>
      </c>
      <c r="Z559" s="12">
        <f t="shared" si="141"/>
      </c>
      <c r="AA559" s="12">
        <f t="shared" si="142"/>
      </c>
    </row>
    <row r="560" spans="1:27" ht="12.75" customHeight="1">
      <c r="A560" s="1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11">
        <f t="shared" si="143"/>
      </c>
      <c r="M560" s="12">
        <f t="shared" si="128"/>
      </c>
      <c r="N560" s="12">
        <f t="shared" si="129"/>
      </c>
      <c r="O560" s="12">
        <f t="shared" si="130"/>
      </c>
      <c r="P560" s="12">
        <f t="shared" si="131"/>
      </c>
      <c r="Q560" s="12">
        <f t="shared" si="132"/>
      </c>
      <c r="R560" s="12">
        <f t="shared" si="133"/>
      </c>
      <c r="S560" s="12">
        <f t="shared" si="134"/>
      </c>
      <c r="T560" s="12">
        <f t="shared" si="135"/>
      </c>
      <c r="U560" s="12">
        <f t="shared" si="136"/>
      </c>
      <c r="V560" s="12">
        <f t="shared" si="137"/>
      </c>
      <c r="W560" s="12">
        <f t="shared" si="138"/>
      </c>
      <c r="X560" s="12">
        <f t="shared" si="139"/>
      </c>
      <c r="Y560" s="12">
        <f t="shared" si="140"/>
      </c>
      <c r="Z560" s="12">
        <f t="shared" si="141"/>
      </c>
      <c r="AA560" s="12">
        <f t="shared" si="142"/>
      </c>
    </row>
    <row r="561" spans="1:27" ht="12.75" customHeight="1">
      <c r="A561" s="1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11">
        <f t="shared" si="143"/>
      </c>
      <c r="M561" s="12">
        <f t="shared" si="128"/>
      </c>
      <c r="N561" s="12">
        <f t="shared" si="129"/>
      </c>
      <c r="O561" s="12">
        <f t="shared" si="130"/>
      </c>
      <c r="P561" s="12">
        <f t="shared" si="131"/>
      </c>
      <c r="Q561" s="12">
        <f t="shared" si="132"/>
      </c>
      <c r="R561" s="12">
        <f t="shared" si="133"/>
      </c>
      <c r="S561" s="12">
        <f t="shared" si="134"/>
      </c>
      <c r="T561" s="12">
        <f t="shared" si="135"/>
      </c>
      <c r="U561" s="12">
        <f t="shared" si="136"/>
      </c>
      <c r="V561" s="12">
        <f t="shared" si="137"/>
      </c>
      <c r="W561" s="12">
        <f t="shared" si="138"/>
      </c>
      <c r="X561" s="12">
        <f t="shared" si="139"/>
      </c>
      <c r="Y561" s="12">
        <f t="shared" si="140"/>
      </c>
      <c r="Z561" s="12">
        <f t="shared" si="141"/>
      </c>
      <c r="AA561" s="12">
        <f t="shared" si="142"/>
      </c>
    </row>
    <row r="562" spans="1:27" ht="12.75" customHeight="1">
      <c r="A562" s="1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11">
        <f t="shared" si="143"/>
      </c>
      <c r="M562" s="12">
        <f t="shared" si="128"/>
      </c>
      <c r="N562" s="12">
        <f t="shared" si="129"/>
      </c>
      <c r="O562" s="12">
        <f t="shared" si="130"/>
      </c>
      <c r="P562" s="12">
        <f t="shared" si="131"/>
      </c>
      <c r="Q562" s="12">
        <f t="shared" si="132"/>
      </c>
      <c r="R562" s="12">
        <f t="shared" si="133"/>
      </c>
      <c r="S562" s="12">
        <f t="shared" si="134"/>
      </c>
      <c r="T562" s="12">
        <f t="shared" si="135"/>
      </c>
      <c r="U562" s="12">
        <f t="shared" si="136"/>
      </c>
      <c r="V562" s="12">
        <f t="shared" si="137"/>
      </c>
      <c r="W562" s="12">
        <f t="shared" si="138"/>
      </c>
      <c r="X562" s="12">
        <f t="shared" si="139"/>
      </c>
      <c r="Y562" s="12">
        <f t="shared" si="140"/>
      </c>
      <c r="Z562" s="12">
        <f t="shared" si="141"/>
      </c>
      <c r="AA562" s="12">
        <f t="shared" si="142"/>
      </c>
    </row>
    <row r="563" spans="1:27" ht="12.75" customHeight="1">
      <c r="A563" s="1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11">
        <f t="shared" si="143"/>
      </c>
      <c r="M563" s="12">
        <f t="shared" si="128"/>
      </c>
      <c r="N563" s="12">
        <f t="shared" si="129"/>
      </c>
      <c r="O563" s="12">
        <f t="shared" si="130"/>
      </c>
      <c r="P563" s="12">
        <f t="shared" si="131"/>
      </c>
      <c r="Q563" s="12">
        <f t="shared" si="132"/>
      </c>
      <c r="R563" s="12">
        <f t="shared" si="133"/>
      </c>
      <c r="S563" s="12">
        <f t="shared" si="134"/>
      </c>
      <c r="T563" s="12">
        <f t="shared" si="135"/>
      </c>
      <c r="U563" s="12">
        <f t="shared" si="136"/>
      </c>
      <c r="V563" s="12">
        <f t="shared" si="137"/>
      </c>
      <c r="W563" s="12">
        <f t="shared" si="138"/>
      </c>
      <c r="X563" s="12">
        <f t="shared" si="139"/>
      </c>
      <c r="Y563" s="12">
        <f t="shared" si="140"/>
      </c>
      <c r="Z563" s="12">
        <f t="shared" si="141"/>
      </c>
      <c r="AA563" s="12">
        <f t="shared" si="142"/>
      </c>
    </row>
    <row r="564" spans="1:27" ht="12.75" customHeight="1">
      <c r="A564" s="1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11">
        <f t="shared" si="143"/>
      </c>
      <c r="M564" s="12">
        <f t="shared" si="128"/>
      </c>
      <c r="N564" s="12">
        <f t="shared" si="129"/>
      </c>
      <c r="O564" s="12">
        <f t="shared" si="130"/>
      </c>
      <c r="P564" s="12">
        <f t="shared" si="131"/>
      </c>
      <c r="Q564" s="12">
        <f t="shared" si="132"/>
      </c>
      <c r="R564" s="12">
        <f t="shared" si="133"/>
      </c>
      <c r="S564" s="12">
        <f t="shared" si="134"/>
      </c>
      <c r="T564" s="12">
        <f t="shared" si="135"/>
      </c>
      <c r="U564" s="12">
        <f t="shared" si="136"/>
      </c>
      <c r="V564" s="12">
        <f t="shared" si="137"/>
      </c>
      <c r="W564" s="12">
        <f t="shared" si="138"/>
      </c>
      <c r="X564" s="12">
        <f t="shared" si="139"/>
      </c>
      <c r="Y564" s="12">
        <f t="shared" si="140"/>
      </c>
      <c r="Z564" s="12">
        <f t="shared" si="141"/>
      </c>
      <c r="AA564" s="12">
        <f t="shared" si="142"/>
      </c>
    </row>
    <row r="565" spans="1:27" ht="12.75" customHeight="1">
      <c r="A565" s="1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11">
        <f t="shared" si="143"/>
      </c>
      <c r="M565" s="12">
        <f t="shared" si="128"/>
      </c>
      <c r="N565" s="12">
        <f t="shared" si="129"/>
      </c>
      <c r="O565" s="12">
        <f t="shared" si="130"/>
      </c>
      <c r="P565" s="12">
        <f t="shared" si="131"/>
      </c>
      <c r="Q565" s="12">
        <f t="shared" si="132"/>
      </c>
      <c r="R565" s="12">
        <f t="shared" si="133"/>
      </c>
      <c r="S565" s="12">
        <f t="shared" si="134"/>
      </c>
      <c r="T565" s="12">
        <f t="shared" si="135"/>
      </c>
      <c r="U565" s="12">
        <f t="shared" si="136"/>
      </c>
      <c r="V565" s="12">
        <f t="shared" si="137"/>
      </c>
      <c r="W565" s="12">
        <f t="shared" si="138"/>
      </c>
      <c r="X565" s="12">
        <f t="shared" si="139"/>
      </c>
      <c r="Y565" s="12">
        <f t="shared" si="140"/>
      </c>
      <c r="Z565" s="12">
        <f t="shared" si="141"/>
      </c>
      <c r="AA565" s="12">
        <f t="shared" si="142"/>
      </c>
    </row>
    <row r="566" spans="1:27" ht="12.75" customHeight="1">
      <c r="A566" s="1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11">
        <f t="shared" si="143"/>
      </c>
      <c r="M566" s="12">
        <f t="shared" si="128"/>
      </c>
      <c r="N566" s="12">
        <f t="shared" si="129"/>
      </c>
      <c r="O566" s="12">
        <f t="shared" si="130"/>
      </c>
      <c r="P566" s="12">
        <f t="shared" si="131"/>
      </c>
      <c r="Q566" s="12">
        <f t="shared" si="132"/>
      </c>
      <c r="R566" s="12">
        <f t="shared" si="133"/>
      </c>
      <c r="S566" s="12">
        <f t="shared" si="134"/>
      </c>
      <c r="T566" s="12">
        <f t="shared" si="135"/>
      </c>
      <c r="U566" s="12">
        <f t="shared" si="136"/>
      </c>
      <c r="V566" s="12">
        <f t="shared" si="137"/>
      </c>
      <c r="W566" s="12">
        <f t="shared" si="138"/>
      </c>
      <c r="X566" s="12">
        <f t="shared" si="139"/>
      </c>
      <c r="Y566" s="12">
        <f t="shared" si="140"/>
      </c>
      <c r="Z566" s="12">
        <f t="shared" si="141"/>
      </c>
      <c r="AA566" s="12">
        <f t="shared" si="142"/>
      </c>
    </row>
    <row r="567" spans="1:27" ht="12.75" customHeight="1">
      <c r="A567" s="1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11">
        <f t="shared" si="143"/>
      </c>
      <c r="M567" s="12">
        <f t="shared" si="128"/>
      </c>
      <c r="N567" s="12">
        <f t="shared" si="129"/>
      </c>
      <c r="O567" s="12">
        <f t="shared" si="130"/>
      </c>
      <c r="P567" s="12">
        <f t="shared" si="131"/>
      </c>
      <c r="Q567" s="12">
        <f t="shared" si="132"/>
      </c>
      <c r="R567" s="12">
        <f t="shared" si="133"/>
      </c>
      <c r="S567" s="12">
        <f t="shared" si="134"/>
      </c>
      <c r="T567" s="12">
        <f t="shared" si="135"/>
      </c>
      <c r="U567" s="12">
        <f t="shared" si="136"/>
      </c>
      <c r="V567" s="12">
        <f t="shared" si="137"/>
      </c>
      <c r="W567" s="12">
        <f t="shared" si="138"/>
      </c>
      <c r="X567" s="12">
        <f t="shared" si="139"/>
      </c>
      <c r="Y567" s="12">
        <f t="shared" si="140"/>
      </c>
      <c r="Z567" s="12">
        <f t="shared" si="141"/>
      </c>
      <c r="AA567" s="12">
        <f t="shared" si="142"/>
      </c>
    </row>
    <row r="568" spans="1:27" ht="12.75" customHeight="1">
      <c r="A568" s="1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11">
        <f t="shared" si="143"/>
      </c>
      <c r="M568" s="12">
        <f t="shared" si="128"/>
      </c>
      <c r="N568" s="12">
        <f t="shared" si="129"/>
      </c>
      <c r="O568" s="12">
        <f t="shared" si="130"/>
      </c>
      <c r="P568" s="12">
        <f t="shared" si="131"/>
      </c>
      <c r="Q568" s="12">
        <f t="shared" si="132"/>
      </c>
      <c r="R568" s="12">
        <f t="shared" si="133"/>
      </c>
      <c r="S568" s="12">
        <f t="shared" si="134"/>
      </c>
      <c r="T568" s="12">
        <f t="shared" si="135"/>
      </c>
      <c r="U568" s="12">
        <f t="shared" si="136"/>
      </c>
      <c r="V568" s="12">
        <f t="shared" si="137"/>
      </c>
      <c r="W568" s="12">
        <f t="shared" si="138"/>
      </c>
      <c r="X568" s="12">
        <f t="shared" si="139"/>
      </c>
      <c r="Y568" s="12">
        <f t="shared" si="140"/>
      </c>
      <c r="Z568" s="12">
        <f t="shared" si="141"/>
      </c>
      <c r="AA568" s="12">
        <f t="shared" si="142"/>
      </c>
    </row>
    <row r="569" spans="1:27" ht="12.75" customHeight="1">
      <c r="A569" s="1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11">
        <f t="shared" si="143"/>
      </c>
      <c r="M569" s="12">
        <f t="shared" si="128"/>
      </c>
      <c r="N569" s="12">
        <f t="shared" si="129"/>
      </c>
      <c r="O569" s="12">
        <f t="shared" si="130"/>
      </c>
      <c r="P569" s="12">
        <f t="shared" si="131"/>
      </c>
      <c r="Q569" s="12">
        <f t="shared" si="132"/>
      </c>
      <c r="R569" s="12">
        <f t="shared" si="133"/>
      </c>
      <c r="S569" s="12">
        <f t="shared" si="134"/>
      </c>
      <c r="T569" s="12">
        <f t="shared" si="135"/>
      </c>
      <c r="U569" s="12">
        <f t="shared" si="136"/>
      </c>
      <c r="V569" s="12">
        <f t="shared" si="137"/>
      </c>
      <c r="W569" s="12">
        <f t="shared" si="138"/>
      </c>
      <c r="X569" s="12">
        <f t="shared" si="139"/>
      </c>
      <c r="Y569" s="12">
        <f t="shared" si="140"/>
      </c>
      <c r="Z569" s="12">
        <f t="shared" si="141"/>
      </c>
      <c r="AA569" s="12">
        <f t="shared" si="142"/>
      </c>
    </row>
    <row r="570" spans="1:27" ht="12.75" customHeight="1">
      <c r="A570" s="1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11">
        <f t="shared" si="143"/>
      </c>
      <c r="M570" s="12">
        <f t="shared" si="128"/>
      </c>
      <c r="N570" s="12">
        <f t="shared" si="129"/>
      </c>
      <c r="O570" s="12">
        <f t="shared" si="130"/>
      </c>
      <c r="P570" s="12">
        <f t="shared" si="131"/>
      </c>
      <c r="Q570" s="12">
        <f t="shared" si="132"/>
      </c>
      <c r="R570" s="12">
        <f t="shared" si="133"/>
      </c>
      <c r="S570" s="12">
        <f t="shared" si="134"/>
      </c>
      <c r="T570" s="12">
        <f t="shared" si="135"/>
      </c>
      <c r="U570" s="12">
        <f t="shared" si="136"/>
      </c>
      <c r="V570" s="12">
        <f t="shared" si="137"/>
      </c>
      <c r="W570" s="12">
        <f t="shared" si="138"/>
      </c>
      <c r="X570" s="12">
        <f t="shared" si="139"/>
      </c>
      <c r="Y570" s="12">
        <f t="shared" si="140"/>
      </c>
      <c r="Z570" s="12">
        <f t="shared" si="141"/>
      </c>
      <c r="AA570" s="12">
        <f t="shared" si="142"/>
      </c>
    </row>
    <row r="571" spans="1:27" ht="12.75" customHeight="1">
      <c r="A571" s="1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11">
        <f t="shared" si="143"/>
      </c>
      <c r="M571" s="12">
        <f t="shared" si="128"/>
      </c>
      <c r="N571" s="12">
        <f t="shared" si="129"/>
      </c>
      <c r="O571" s="12">
        <f t="shared" si="130"/>
      </c>
      <c r="P571" s="12">
        <f t="shared" si="131"/>
      </c>
      <c r="Q571" s="12">
        <f t="shared" si="132"/>
      </c>
      <c r="R571" s="12">
        <f t="shared" si="133"/>
      </c>
      <c r="S571" s="12">
        <f t="shared" si="134"/>
      </c>
      <c r="T571" s="12">
        <f t="shared" si="135"/>
      </c>
      <c r="U571" s="12">
        <f t="shared" si="136"/>
      </c>
      <c r="V571" s="12">
        <f t="shared" si="137"/>
      </c>
      <c r="W571" s="12">
        <f t="shared" si="138"/>
      </c>
      <c r="X571" s="12">
        <f t="shared" si="139"/>
      </c>
      <c r="Y571" s="12">
        <f t="shared" si="140"/>
      </c>
      <c r="Z571" s="12">
        <f t="shared" si="141"/>
      </c>
      <c r="AA571" s="12">
        <f t="shared" si="142"/>
      </c>
    </row>
    <row r="572" spans="1:27" ht="12.75" customHeight="1">
      <c r="A572" s="1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11">
        <f t="shared" si="143"/>
      </c>
      <c r="M572" s="12">
        <f t="shared" si="128"/>
      </c>
      <c r="N572" s="12">
        <f t="shared" si="129"/>
      </c>
      <c r="O572" s="12">
        <f t="shared" si="130"/>
      </c>
      <c r="P572" s="12">
        <f t="shared" si="131"/>
      </c>
      <c r="Q572" s="12">
        <f t="shared" si="132"/>
      </c>
      <c r="R572" s="12">
        <f t="shared" si="133"/>
      </c>
      <c r="S572" s="12">
        <f t="shared" si="134"/>
      </c>
      <c r="T572" s="12">
        <f t="shared" si="135"/>
      </c>
      <c r="U572" s="12">
        <f t="shared" si="136"/>
      </c>
      <c r="V572" s="12">
        <f t="shared" si="137"/>
      </c>
      <c r="W572" s="12">
        <f t="shared" si="138"/>
      </c>
      <c r="X572" s="12">
        <f t="shared" si="139"/>
      </c>
      <c r="Y572" s="12">
        <f t="shared" si="140"/>
      </c>
      <c r="Z572" s="12">
        <f t="shared" si="141"/>
      </c>
      <c r="AA572" s="12">
        <f t="shared" si="142"/>
      </c>
    </row>
    <row r="573" spans="1:27" ht="12.75" customHeight="1">
      <c r="A573" s="1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11">
        <f t="shared" si="143"/>
      </c>
      <c r="M573" s="12">
        <f t="shared" si="128"/>
      </c>
      <c r="N573" s="12">
        <f t="shared" si="129"/>
      </c>
      <c r="O573" s="12">
        <f t="shared" si="130"/>
      </c>
      <c r="P573" s="12">
        <f t="shared" si="131"/>
      </c>
      <c r="Q573" s="12">
        <f t="shared" si="132"/>
      </c>
      <c r="R573" s="12">
        <f t="shared" si="133"/>
      </c>
      <c r="S573" s="12">
        <f t="shared" si="134"/>
      </c>
      <c r="T573" s="12">
        <f t="shared" si="135"/>
      </c>
      <c r="U573" s="12">
        <f t="shared" si="136"/>
      </c>
      <c r="V573" s="12">
        <f t="shared" si="137"/>
      </c>
      <c r="W573" s="12">
        <f t="shared" si="138"/>
      </c>
      <c r="X573" s="12">
        <f t="shared" si="139"/>
      </c>
      <c r="Y573" s="12">
        <f t="shared" si="140"/>
      </c>
      <c r="Z573" s="12">
        <f t="shared" si="141"/>
      </c>
      <c r="AA573" s="12">
        <f t="shared" si="142"/>
      </c>
    </row>
    <row r="574" spans="1:27" ht="12.75" customHeight="1">
      <c r="A574" s="1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11">
        <f t="shared" si="143"/>
      </c>
      <c r="M574" s="12">
        <f t="shared" si="128"/>
      </c>
      <c r="N574" s="12">
        <f t="shared" si="129"/>
      </c>
      <c r="O574" s="12">
        <f t="shared" si="130"/>
      </c>
      <c r="P574" s="12">
        <f t="shared" si="131"/>
      </c>
      <c r="Q574" s="12">
        <f t="shared" si="132"/>
      </c>
      <c r="R574" s="12">
        <f t="shared" si="133"/>
      </c>
      <c r="S574" s="12">
        <f t="shared" si="134"/>
      </c>
      <c r="T574" s="12">
        <f t="shared" si="135"/>
      </c>
      <c r="U574" s="12">
        <f t="shared" si="136"/>
      </c>
      <c r="V574" s="12">
        <f t="shared" si="137"/>
      </c>
      <c r="W574" s="12">
        <f t="shared" si="138"/>
      </c>
      <c r="X574" s="12">
        <f t="shared" si="139"/>
      </c>
      <c r="Y574" s="12">
        <f t="shared" si="140"/>
      </c>
      <c r="Z574" s="12">
        <f t="shared" si="141"/>
      </c>
      <c r="AA574" s="12">
        <f t="shared" si="142"/>
      </c>
    </row>
    <row r="575" spans="1:27" ht="12.75" customHeight="1">
      <c r="A575" s="1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11">
        <f t="shared" si="143"/>
      </c>
      <c r="M575" s="12">
        <f t="shared" si="128"/>
      </c>
      <c r="N575" s="12">
        <f t="shared" si="129"/>
      </c>
      <c r="O575" s="12">
        <f t="shared" si="130"/>
      </c>
      <c r="P575" s="12">
        <f t="shared" si="131"/>
      </c>
      <c r="Q575" s="12">
        <f t="shared" si="132"/>
      </c>
      <c r="R575" s="12">
        <f t="shared" si="133"/>
      </c>
      <c r="S575" s="12">
        <f t="shared" si="134"/>
      </c>
      <c r="T575" s="12">
        <f t="shared" si="135"/>
      </c>
      <c r="U575" s="12">
        <f t="shared" si="136"/>
      </c>
      <c r="V575" s="12">
        <f t="shared" si="137"/>
      </c>
      <c r="W575" s="12">
        <f t="shared" si="138"/>
      </c>
      <c r="X575" s="12">
        <f t="shared" si="139"/>
      </c>
      <c r="Y575" s="12">
        <f t="shared" si="140"/>
      </c>
      <c r="Z575" s="12">
        <f t="shared" si="141"/>
      </c>
      <c r="AA575" s="12">
        <f t="shared" si="142"/>
      </c>
    </row>
    <row r="576" spans="1:27" ht="12.75" customHeight="1">
      <c r="A576" s="1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11">
        <f t="shared" si="143"/>
      </c>
      <c r="M576" s="12">
        <f t="shared" si="128"/>
      </c>
      <c r="N576" s="12">
        <f t="shared" si="129"/>
      </c>
      <c r="O576" s="12">
        <f t="shared" si="130"/>
      </c>
      <c r="P576" s="12">
        <f t="shared" si="131"/>
      </c>
      <c r="Q576" s="12">
        <f t="shared" si="132"/>
      </c>
      <c r="R576" s="12">
        <f t="shared" si="133"/>
      </c>
      <c r="S576" s="12">
        <f t="shared" si="134"/>
      </c>
      <c r="T576" s="12">
        <f t="shared" si="135"/>
      </c>
      <c r="U576" s="12">
        <f t="shared" si="136"/>
      </c>
      <c r="V576" s="12">
        <f t="shared" si="137"/>
      </c>
      <c r="W576" s="12">
        <f t="shared" si="138"/>
      </c>
      <c r="X576" s="12">
        <f t="shared" si="139"/>
      </c>
      <c r="Y576" s="12">
        <f t="shared" si="140"/>
      </c>
      <c r="Z576" s="12">
        <f t="shared" si="141"/>
      </c>
      <c r="AA576" s="12">
        <f t="shared" si="142"/>
      </c>
    </row>
    <row r="577" spans="1:27" ht="12.75" customHeight="1">
      <c r="A577" s="1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11">
        <f t="shared" si="143"/>
      </c>
      <c r="M577" s="12">
        <f t="shared" si="128"/>
      </c>
      <c r="N577" s="12">
        <f t="shared" si="129"/>
      </c>
      <c r="O577" s="12">
        <f t="shared" si="130"/>
      </c>
      <c r="P577" s="12">
        <f t="shared" si="131"/>
      </c>
      <c r="Q577" s="12">
        <f t="shared" si="132"/>
      </c>
      <c r="R577" s="12">
        <f t="shared" si="133"/>
      </c>
      <c r="S577" s="12">
        <f t="shared" si="134"/>
      </c>
      <c r="T577" s="12">
        <f t="shared" si="135"/>
      </c>
      <c r="U577" s="12">
        <f t="shared" si="136"/>
      </c>
      <c r="V577" s="12">
        <f t="shared" si="137"/>
      </c>
      <c r="W577" s="12">
        <f t="shared" si="138"/>
      </c>
      <c r="X577" s="12">
        <f t="shared" si="139"/>
      </c>
      <c r="Y577" s="12">
        <f t="shared" si="140"/>
      </c>
      <c r="Z577" s="12">
        <f t="shared" si="141"/>
      </c>
      <c r="AA577" s="12">
        <f t="shared" si="142"/>
      </c>
    </row>
    <row r="578" spans="1:27" ht="12.75" customHeight="1">
      <c r="A578" s="1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11">
        <f t="shared" si="143"/>
      </c>
      <c r="M578" s="12">
        <f t="shared" si="128"/>
      </c>
      <c r="N578" s="12">
        <f t="shared" si="129"/>
      </c>
      <c r="O578" s="12">
        <f t="shared" si="130"/>
      </c>
      <c r="P578" s="12">
        <f t="shared" si="131"/>
      </c>
      <c r="Q578" s="12">
        <f t="shared" si="132"/>
      </c>
      <c r="R578" s="12">
        <f t="shared" si="133"/>
      </c>
      <c r="S578" s="12">
        <f t="shared" si="134"/>
      </c>
      <c r="T578" s="12">
        <f t="shared" si="135"/>
      </c>
      <c r="U578" s="12">
        <f t="shared" si="136"/>
      </c>
      <c r="V578" s="12">
        <f t="shared" si="137"/>
      </c>
      <c r="W578" s="12">
        <f t="shared" si="138"/>
      </c>
      <c r="X578" s="12">
        <f t="shared" si="139"/>
      </c>
      <c r="Y578" s="12">
        <f t="shared" si="140"/>
      </c>
      <c r="Z578" s="12">
        <f t="shared" si="141"/>
      </c>
      <c r="AA578" s="12">
        <f t="shared" si="142"/>
      </c>
    </row>
    <row r="579" spans="1:27" ht="12.75" customHeight="1">
      <c r="A579" s="1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11">
        <f t="shared" si="143"/>
      </c>
      <c r="M579" s="12">
        <f t="shared" si="128"/>
      </c>
      <c r="N579" s="12">
        <f t="shared" si="129"/>
      </c>
      <c r="O579" s="12">
        <f t="shared" si="130"/>
      </c>
      <c r="P579" s="12">
        <f t="shared" si="131"/>
      </c>
      <c r="Q579" s="12">
        <f t="shared" si="132"/>
      </c>
      <c r="R579" s="12">
        <f t="shared" si="133"/>
      </c>
      <c r="S579" s="12">
        <f t="shared" si="134"/>
      </c>
      <c r="T579" s="12">
        <f t="shared" si="135"/>
      </c>
      <c r="U579" s="12">
        <f t="shared" si="136"/>
      </c>
      <c r="V579" s="12">
        <f t="shared" si="137"/>
      </c>
      <c r="W579" s="12">
        <f t="shared" si="138"/>
      </c>
      <c r="X579" s="12">
        <f t="shared" si="139"/>
      </c>
      <c r="Y579" s="12">
        <f t="shared" si="140"/>
      </c>
      <c r="Z579" s="12">
        <f t="shared" si="141"/>
      </c>
      <c r="AA579" s="12">
        <f t="shared" si="142"/>
      </c>
    </row>
    <row r="580" spans="1:27" ht="12.75" customHeight="1">
      <c r="A580" s="1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11">
        <f t="shared" si="143"/>
      </c>
      <c r="M580" s="12">
        <f t="shared" si="128"/>
      </c>
      <c r="N580" s="12">
        <f t="shared" si="129"/>
      </c>
      <c r="O580" s="12">
        <f t="shared" si="130"/>
      </c>
      <c r="P580" s="12">
        <f t="shared" si="131"/>
      </c>
      <c r="Q580" s="12">
        <f t="shared" si="132"/>
      </c>
      <c r="R580" s="12">
        <f t="shared" si="133"/>
      </c>
      <c r="S580" s="12">
        <f t="shared" si="134"/>
      </c>
      <c r="T580" s="12">
        <f t="shared" si="135"/>
      </c>
      <c r="U580" s="12">
        <f t="shared" si="136"/>
      </c>
      <c r="V580" s="12">
        <f t="shared" si="137"/>
      </c>
      <c r="W580" s="12">
        <f t="shared" si="138"/>
      </c>
      <c r="X580" s="12">
        <f t="shared" si="139"/>
      </c>
      <c r="Y580" s="12">
        <f t="shared" si="140"/>
      </c>
      <c r="Z580" s="12">
        <f t="shared" si="141"/>
      </c>
      <c r="AA580" s="12">
        <f t="shared" si="142"/>
      </c>
    </row>
    <row r="581" spans="1:27" ht="12.75" customHeight="1">
      <c r="A581" s="1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11">
        <f t="shared" si="143"/>
      </c>
      <c r="M581" s="12">
        <f t="shared" si="128"/>
      </c>
      <c r="N581" s="12">
        <f t="shared" si="129"/>
      </c>
      <c r="O581" s="12">
        <f t="shared" si="130"/>
      </c>
      <c r="P581" s="12">
        <f t="shared" si="131"/>
      </c>
      <c r="Q581" s="12">
        <f t="shared" si="132"/>
      </c>
      <c r="R581" s="12">
        <f t="shared" si="133"/>
      </c>
      <c r="S581" s="12">
        <f t="shared" si="134"/>
      </c>
      <c r="T581" s="12">
        <f t="shared" si="135"/>
      </c>
      <c r="U581" s="12">
        <f t="shared" si="136"/>
      </c>
      <c r="V581" s="12">
        <f t="shared" si="137"/>
      </c>
      <c r="W581" s="12">
        <f t="shared" si="138"/>
      </c>
      <c r="X581" s="12">
        <f t="shared" si="139"/>
      </c>
      <c r="Y581" s="12">
        <f t="shared" si="140"/>
      </c>
      <c r="Z581" s="12">
        <f t="shared" si="141"/>
      </c>
      <c r="AA581" s="12">
        <f t="shared" si="142"/>
      </c>
    </row>
    <row r="582" spans="1:27" ht="12.75" customHeight="1">
      <c r="A582" s="1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11">
        <f t="shared" si="143"/>
      </c>
      <c r="M582" s="12">
        <f t="shared" si="128"/>
      </c>
      <c r="N582" s="12">
        <f t="shared" si="129"/>
      </c>
      <c r="O582" s="12">
        <f t="shared" si="130"/>
      </c>
      <c r="P582" s="12">
        <f t="shared" si="131"/>
      </c>
      <c r="Q582" s="12">
        <f t="shared" si="132"/>
      </c>
      <c r="R582" s="12">
        <f t="shared" si="133"/>
      </c>
      <c r="S582" s="12">
        <f t="shared" si="134"/>
      </c>
      <c r="T582" s="12">
        <f t="shared" si="135"/>
      </c>
      <c r="U582" s="12">
        <f t="shared" si="136"/>
      </c>
      <c r="V582" s="12">
        <f t="shared" si="137"/>
      </c>
      <c r="W582" s="12">
        <f t="shared" si="138"/>
      </c>
      <c r="X582" s="12">
        <f t="shared" si="139"/>
      </c>
      <c r="Y582" s="12">
        <f t="shared" si="140"/>
      </c>
      <c r="Z582" s="12">
        <f t="shared" si="141"/>
      </c>
      <c r="AA582" s="12">
        <f t="shared" si="142"/>
      </c>
    </row>
    <row r="583" spans="1:27" ht="12.75" customHeight="1">
      <c r="A583" s="1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11">
        <f t="shared" si="143"/>
      </c>
      <c r="M583" s="12">
        <f t="shared" si="128"/>
      </c>
      <c r="N583" s="12">
        <f t="shared" si="129"/>
      </c>
      <c r="O583" s="12">
        <f t="shared" si="130"/>
      </c>
      <c r="P583" s="12">
        <f t="shared" si="131"/>
      </c>
      <c r="Q583" s="12">
        <f t="shared" si="132"/>
      </c>
      <c r="R583" s="12">
        <f t="shared" si="133"/>
      </c>
      <c r="S583" s="12">
        <f t="shared" si="134"/>
      </c>
      <c r="T583" s="12">
        <f t="shared" si="135"/>
      </c>
      <c r="U583" s="12">
        <f t="shared" si="136"/>
      </c>
      <c r="V583" s="12">
        <f t="shared" si="137"/>
      </c>
      <c r="W583" s="12">
        <f t="shared" si="138"/>
      </c>
      <c r="X583" s="12">
        <f t="shared" si="139"/>
      </c>
      <c r="Y583" s="12">
        <f t="shared" si="140"/>
      </c>
      <c r="Z583" s="12">
        <f t="shared" si="141"/>
      </c>
      <c r="AA583" s="12">
        <f t="shared" si="142"/>
      </c>
    </row>
    <row r="584" spans="1:27" ht="12.75" customHeight="1">
      <c r="A584" s="1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11">
        <f t="shared" si="143"/>
      </c>
      <c r="M584" s="12">
        <f t="shared" si="128"/>
      </c>
      <c r="N584" s="12">
        <f t="shared" si="129"/>
      </c>
      <c r="O584" s="12">
        <f t="shared" si="130"/>
      </c>
      <c r="P584" s="12">
        <f t="shared" si="131"/>
      </c>
      <c r="Q584" s="12">
        <f t="shared" si="132"/>
      </c>
      <c r="R584" s="12">
        <f t="shared" si="133"/>
      </c>
      <c r="S584" s="12">
        <f t="shared" si="134"/>
      </c>
      <c r="T584" s="12">
        <f t="shared" si="135"/>
      </c>
      <c r="U584" s="12">
        <f t="shared" si="136"/>
      </c>
      <c r="V584" s="12">
        <f t="shared" si="137"/>
      </c>
      <c r="W584" s="12">
        <f t="shared" si="138"/>
      </c>
      <c r="X584" s="12">
        <f t="shared" si="139"/>
      </c>
      <c r="Y584" s="12">
        <f t="shared" si="140"/>
      </c>
      <c r="Z584" s="12">
        <f t="shared" si="141"/>
      </c>
      <c r="AA584" s="12">
        <f t="shared" si="142"/>
      </c>
    </row>
    <row r="585" spans="1:27" ht="12.75" customHeight="1">
      <c r="A585" s="1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11">
        <f t="shared" si="143"/>
      </c>
      <c r="M585" s="12">
        <f t="shared" si="128"/>
      </c>
      <c r="N585" s="12">
        <f t="shared" si="129"/>
      </c>
      <c r="O585" s="12">
        <f t="shared" si="130"/>
      </c>
      <c r="P585" s="12">
        <f t="shared" si="131"/>
      </c>
      <c r="Q585" s="12">
        <f t="shared" si="132"/>
      </c>
      <c r="R585" s="12">
        <f t="shared" si="133"/>
      </c>
      <c r="S585" s="12">
        <f t="shared" si="134"/>
      </c>
      <c r="T585" s="12">
        <f t="shared" si="135"/>
      </c>
      <c r="U585" s="12">
        <f t="shared" si="136"/>
      </c>
      <c r="V585" s="12">
        <f t="shared" si="137"/>
      </c>
      <c r="W585" s="12">
        <f t="shared" si="138"/>
      </c>
      <c r="X585" s="12">
        <f t="shared" si="139"/>
      </c>
      <c r="Y585" s="12">
        <f t="shared" si="140"/>
      </c>
      <c r="Z585" s="12">
        <f t="shared" si="141"/>
      </c>
      <c r="AA585" s="12">
        <f t="shared" si="142"/>
      </c>
    </row>
    <row r="586" spans="1:27" ht="12.75" customHeight="1">
      <c r="A586" s="1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11">
        <f t="shared" si="143"/>
      </c>
      <c r="M586" s="12">
        <f t="shared" si="128"/>
      </c>
      <c r="N586" s="12">
        <f t="shared" si="129"/>
      </c>
      <c r="O586" s="12">
        <f t="shared" si="130"/>
      </c>
      <c r="P586" s="12">
        <f t="shared" si="131"/>
      </c>
      <c r="Q586" s="12">
        <f t="shared" si="132"/>
      </c>
      <c r="R586" s="12">
        <f t="shared" si="133"/>
      </c>
      <c r="S586" s="12">
        <f t="shared" si="134"/>
      </c>
      <c r="T586" s="12">
        <f t="shared" si="135"/>
      </c>
      <c r="U586" s="12">
        <f t="shared" si="136"/>
      </c>
      <c r="V586" s="12">
        <f t="shared" si="137"/>
      </c>
      <c r="W586" s="12">
        <f t="shared" si="138"/>
      </c>
      <c r="X586" s="12">
        <f t="shared" si="139"/>
      </c>
      <c r="Y586" s="12">
        <f t="shared" si="140"/>
      </c>
      <c r="Z586" s="12">
        <f t="shared" si="141"/>
      </c>
      <c r="AA586" s="12">
        <f t="shared" si="142"/>
      </c>
    </row>
    <row r="587" spans="1:27" ht="12.75" customHeight="1">
      <c r="A587" s="1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11">
        <f t="shared" si="143"/>
      </c>
      <c r="M587" s="12">
        <f t="shared" si="128"/>
      </c>
      <c r="N587" s="12">
        <f t="shared" si="129"/>
      </c>
      <c r="O587" s="12">
        <f t="shared" si="130"/>
      </c>
      <c r="P587" s="12">
        <f t="shared" si="131"/>
      </c>
      <c r="Q587" s="12">
        <f t="shared" si="132"/>
      </c>
      <c r="R587" s="12">
        <f t="shared" si="133"/>
      </c>
      <c r="S587" s="12">
        <f t="shared" si="134"/>
      </c>
      <c r="T587" s="12">
        <f t="shared" si="135"/>
      </c>
      <c r="U587" s="12">
        <f t="shared" si="136"/>
      </c>
      <c r="V587" s="12">
        <f t="shared" si="137"/>
      </c>
      <c r="W587" s="12">
        <f t="shared" si="138"/>
      </c>
      <c r="X587" s="12">
        <f t="shared" si="139"/>
      </c>
      <c r="Y587" s="12">
        <f t="shared" si="140"/>
      </c>
      <c r="Z587" s="12">
        <f t="shared" si="141"/>
      </c>
      <c r="AA587" s="12">
        <f t="shared" si="142"/>
      </c>
    </row>
    <row r="588" spans="1:27" ht="12.75" customHeight="1">
      <c r="A588" s="1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11">
        <f t="shared" si="143"/>
      </c>
      <c r="M588" s="12">
        <f t="shared" si="128"/>
      </c>
      <c r="N588" s="12">
        <f t="shared" si="129"/>
      </c>
      <c r="O588" s="12">
        <f t="shared" si="130"/>
      </c>
      <c r="P588" s="12">
        <f t="shared" si="131"/>
      </c>
      <c r="Q588" s="12">
        <f t="shared" si="132"/>
      </c>
      <c r="R588" s="12">
        <f t="shared" si="133"/>
      </c>
      <c r="S588" s="12">
        <f t="shared" si="134"/>
      </c>
      <c r="T588" s="12">
        <f t="shared" si="135"/>
      </c>
      <c r="U588" s="12">
        <f t="shared" si="136"/>
      </c>
      <c r="V588" s="12">
        <f t="shared" si="137"/>
      </c>
      <c r="W588" s="12">
        <f t="shared" si="138"/>
      </c>
      <c r="X588" s="12">
        <f t="shared" si="139"/>
      </c>
      <c r="Y588" s="12">
        <f t="shared" si="140"/>
      </c>
      <c r="Z588" s="12">
        <f t="shared" si="141"/>
      </c>
      <c r="AA588" s="12">
        <f t="shared" si="142"/>
      </c>
    </row>
    <row r="589" spans="1:27" ht="12.75" customHeight="1">
      <c r="A589" s="1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11">
        <f t="shared" si="143"/>
      </c>
      <c r="M589" s="12">
        <f t="shared" si="128"/>
      </c>
      <c r="N589" s="12">
        <f t="shared" si="129"/>
      </c>
      <c r="O589" s="12">
        <f t="shared" si="130"/>
      </c>
      <c r="P589" s="12">
        <f t="shared" si="131"/>
      </c>
      <c r="Q589" s="12">
        <f t="shared" si="132"/>
      </c>
      <c r="R589" s="12">
        <f t="shared" si="133"/>
      </c>
      <c r="S589" s="12">
        <f t="shared" si="134"/>
      </c>
      <c r="T589" s="12">
        <f t="shared" si="135"/>
      </c>
      <c r="U589" s="12">
        <f t="shared" si="136"/>
      </c>
      <c r="V589" s="12">
        <f t="shared" si="137"/>
      </c>
      <c r="W589" s="12">
        <f t="shared" si="138"/>
      </c>
      <c r="X589" s="12">
        <f t="shared" si="139"/>
      </c>
      <c r="Y589" s="12">
        <f t="shared" si="140"/>
      </c>
      <c r="Z589" s="12">
        <f t="shared" si="141"/>
      </c>
      <c r="AA589" s="12">
        <f t="shared" si="142"/>
      </c>
    </row>
    <row r="590" spans="1:27" ht="12.75" customHeight="1">
      <c r="A590" s="1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11">
        <f t="shared" si="143"/>
      </c>
      <c r="M590" s="12">
        <f t="shared" si="128"/>
      </c>
      <c r="N590" s="12">
        <f t="shared" si="129"/>
      </c>
      <c r="O590" s="12">
        <f t="shared" si="130"/>
      </c>
      <c r="P590" s="12">
        <f t="shared" si="131"/>
      </c>
      <c r="Q590" s="12">
        <f t="shared" si="132"/>
      </c>
      <c r="R590" s="12">
        <f t="shared" si="133"/>
      </c>
      <c r="S590" s="12">
        <f t="shared" si="134"/>
      </c>
      <c r="T590" s="12">
        <f t="shared" si="135"/>
      </c>
      <c r="U590" s="12">
        <f t="shared" si="136"/>
      </c>
      <c r="V590" s="12">
        <f t="shared" si="137"/>
      </c>
      <c r="W590" s="12">
        <f t="shared" si="138"/>
      </c>
      <c r="X590" s="12">
        <f t="shared" si="139"/>
      </c>
      <c r="Y590" s="12">
        <f t="shared" si="140"/>
      </c>
      <c r="Z590" s="12">
        <f t="shared" si="141"/>
      </c>
      <c r="AA590" s="12">
        <f t="shared" si="142"/>
      </c>
    </row>
    <row r="591" spans="1:27" ht="12.75" customHeight="1">
      <c r="A591" s="1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11">
        <f t="shared" si="143"/>
      </c>
      <c r="M591" s="12">
        <f t="shared" si="128"/>
      </c>
      <c r="N591" s="12">
        <f t="shared" si="129"/>
      </c>
      <c r="O591" s="12">
        <f t="shared" si="130"/>
      </c>
      <c r="P591" s="12">
        <f t="shared" si="131"/>
      </c>
      <c r="Q591" s="12">
        <f t="shared" si="132"/>
      </c>
      <c r="R591" s="12">
        <f t="shared" si="133"/>
      </c>
      <c r="S591" s="12">
        <f t="shared" si="134"/>
      </c>
      <c r="T591" s="12">
        <f t="shared" si="135"/>
      </c>
      <c r="U591" s="12">
        <f t="shared" si="136"/>
      </c>
      <c r="V591" s="12">
        <f t="shared" si="137"/>
      </c>
      <c r="W591" s="12">
        <f t="shared" si="138"/>
      </c>
      <c r="X591" s="12">
        <f t="shared" si="139"/>
      </c>
      <c r="Y591" s="12">
        <f t="shared" si="140"/>
      </c>
      <c r="Z591" s="12">
        <f t="shared" si="141"/>
      </c>
      <c r="AA591" s="12">
        <f t="shared" si="142"/>
      </c>
    </row>
    <row r="592" spans="1:27" ht="12.75" customHeight="1">
      <c r="A592" s="1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11">
        <f t="shared" si="143"/>
      </c>
      <c r="M592" s="12">
        <f t="shared" si="128"/>
      </c>
      <c r="N592" s="12">
        <f t="shared" si="129"/>
      </c>
      <c r="O592" s="12">
        <f t="shared" si="130"/>
      </c>
      <c r="P592" s="12">
        <f t="shared" si="131"/>
      </c>
      <c r="Q592" s="12">
        <f t="shared" si="132"/>
      </c>
      <c r="R592" s="12">
        <f t="shared" si="133"/>
      </c>
      <c r="S592" s="12">
        <f t="shared" si="134"/>
      </c>
      <c r="T592" s="12">
        <f t="shared" si="135"/>
      </c>
      <c r="U592" s="12">
        <f t="shared" si="136"/>
      </c>
      <c r="V592" s="12">
        <f t="shared" si="137"/>
      </c>
      <c r="W592" s="12">
        <f t="shared" si="138"/>
      </c>
      <c r="X592" s="12">
        <f t="shared" si="139"/>
      </c>
      <c r="Y592" s="12">
        <f t="shared" si="140"/>
      </c>
      <c r="Z592" s="12">
        <f t="shared" si="141"/>
      </c>
      <c r="AA592" s="12">
        <f t="shared" si="142"/>
      </c>
    </row>
    <row r="593" spans="1:27" ht="12.75" customHeight="1">
      <c r="A593" s="1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11">
        <f t="shared" si="143"/>
      </c>
      <c r="M593" s="12">
        <f t="shared" si="128"/>
      </c>
      <c r="N593" s="12">
        <f t="shared" si="129"/>
      </c>
      <c r="O593" s="12">
        <f t="shared" si="130"/>
      </c>
      <c r="P593" s="12">
        <f t="shared" si="131"/>
      </c>
      <c r="Q593" s="12">
        <f t="shared" si="132"/>
      </c>
      <c r="R593" s="12">
        <f t="shared" si="133"/>
      </c>
      <c r="S593" s="12">
        <f t="shared" si="134"/>
      </c>
      <c r="T593" s="12">
        <f t="shared" si="135"/>
      </c>
      <c r="U593" s="12">
        <f t="shared" si="136"/>
      </c>
      <c r="V593" s="12">
        <f t="shared" si="137"/>
      </c>
      <c r="W593" s="12">
        <f t="shared" si="138"/>
      </c>
      <c r="X593" s="12">
        <f t="shared" si="139"/>
      </c>
      <c r="Y593" s="12">
        <f t="shared" si="140"/>
      </c>
      <c r="Z593" s="12">
        <f t="shared" si="141"/>
      </c>
      <c r="AA593" s="12">
        <f t="shared" si="142"/>
      </c>
    </row>
    <row r="594" spans="1:27" ht="12.75" customHeight="1">
      <c r="A594" s="1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11">
        <f t="shared" si="143"/>
      </c>
      <c r="M594" s="12">
        <f t="shared" si="128"/>
      </c>
      <c r="N594" s="12">
        <f t="shared" si="129"/>
      </c>
      <c r="O594" s="12">
        <f t="shared" si="130"/>
      </c>
      <c r="P594" s="12">
        <f t="shared" si="131"/>
      </c>
      <c r="Q594" s="12">
        <f t="shared" si="132"/>
      </c>
      <c r="R594" s="12">
        <f t="shared" si="133"/>
      </c>
      <c r="S594" s="12">
        <f t="shared" si="134"/>
      </c>
      <c r="T594" s="12">
        <f t="shared" si="135"/>
      </c>
      <c r="U594" s="12">
        <f t="shared" si="136"/>
      </c>
      <c r="V594" s="12">
        <f t="shared" si="137"/>
      </c>
      <c r="W594" s="12">
        <f t="shared" si="138"/>
      </c>
      <c r="X594" s="12">
        <f t="shared" si="139"/>
      </c>
      <c r="Y594" s="12">
        <f t="shared" si="140"/>
      </c>
      <c r="Z594" s="12">
        <f t="shared" si="141"/>
      </c>
      <c r="AA594" s="12">
        <f t="shared" si="142"/>
      </c>
    </row>
    <row r="595" spans="1:27" ht="12.75" customHeight="1">
      <c r="A595" s="1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11">
        <f t="shared" si="143"/>
      </c>
      <c r="M595" s="12">
        <f t="shared" si="128"/>
      </c>
      <c r="N595" s="12">
        <f t="shared" si="129"/>
      </c>
      <c r="O595" s="12">
        <f t="shared" si="130"/>
      </c>
      <c r="P595" s="12">
        <f t="shared" si="131"/>
      </c>
      <c r="Q595" s="12">
        <f t="shared" si="132"/>
      </c>
      <c r="R595" s="12">
        <f t="shared" si="133"/>
      </c>
      <c r="S595" s="12">
        <f t="shared" si="134"/>
      </c>
      <c r="T595" s="12">
        <f t="shared" si="135"/>
      </c>
      <c r="U595" s="12">
        <f t="shared" si="136"/>
      </c>
      <c r="V595" s="12">
        <f t="shared" si="137"/>
      </c>
      <c r="W595" s="12">
        <f t="shared" si="138"/>
      </c>
      <c r="X595" s="12">
        <f t="shared" si="139"/>
      </c>
      <c r="Y595" s="12">
        <f t="shared" si="140"/>
      </c>
      <c r="Z595" s="12">
        <f t="shared" si="141"/>
      </c>
      <c r="AA595" s="12">
        <f t="shared" si="142"/>
      </c>
    </row>
    <row r="596" spans="1:27" ht="12.75" customHeight="1">
      <c r="A596" s="1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11">
        <f t="shared" si="143"/>
      </c>
      <c r="M596" s="12">
        <f t="shared" si="128"/>
      </c>
      <c r="N596" s="12">
        <f t="shared" si="129"/>
      </c>
      <c r="O596" s="12">
        <f t="shared" si="130"/>
      </c>
      <c r="P596" s="12">
        <f t="shared" si="131"/>
      </c>
      <c r="Q596" s="12">
        <f t="shared" si="132"/>
      </c>
      <c r="R596" s="12">
        <f t="shared" si="133"/>
      </c>
      <c r="S596" s="12">
        <f t="shared" si="134"/>
      </c>
      <c r="T596" s="12">
        <f t="shared" si="135"/>
      </c>
      <c r="U596" s="12">
        <f t="shared" si="136"/>
      </c>
      <c r="V596" s="12">
        <f t="shared" si="137"/>
      </c>
      <c r="W596" s="12">
        <f t="shared" si="138"/>
      </c>
      <c r="X596" s="12">
        <f t="shared" si="139"/>
      </c>
      <c r="Y596" s="12">
        <f t="shared" si="140"/>
      </c>
      <c r="Z596" s="12">
        <f t="shared" si="141"/>
      </c>
      <c r="AA596" s="12">
        <f t="shared" si="142"/>
      </c>
    </row>
    <row r="597" spans="1:27" ht="12.75" customHeight="1">
      <c r="A597" s="1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11">
        <f t="shared" si="143"/>
      </c>
      <c r="M597" s="12">
        <f t="shared" si="128"/>
      </c>
      <c r="N597" s="12">
        <f t="shared" si="129"/>
      </c>
      <c r="O597" s="12">
        <f t="shared" si="130"/>
      </c>
      <c r="P597" s="12">
        <f t="shared" si="131"/>
      </c>
      <c r="Q597" s="12">
        <f t="shared" si="132"/>
      </c>
      <c r="R597" s="12">
        <f t="shared" si="133"/>
      </c>
      <c r="S597" s="12">
        <f t="shared" si="134"/>
      </c>
      <c r="T597" s="12">
        <f t="shared" si="135"/>
      </c>
      <c r="U597" s="12">
        <f t="shared" si="136"/>
      </c>
      <c r="V597" s="12">
        <f t="shared" si="137"/>
      </c>
      <c r="W597" s="12">
        <f t="shared" si="138"/>
      </c>
      <c r="X597" s="12">
        <f t="shared" si="139"/>
      </c>
      <c r="Y597" s="12">
        <f t="shared" si="140"/>
      </c>
      <c r="Z597" s="12">
        <f t="shared" si="141"/>
      </c>
      <c r="AA597" s="12">
        <f t="shared" si="142"/>
      </c>
    </row>
    <row r="598" spans="1:27" ht="12.75" customHeight="1">
      <c r="A598" s="1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11">
        <f t="shared" si="143"/>
      </c>
      <c r="M598" s="12">
        <f t="shared" si="128"/>
      </c>
      <c r="N598" s="12">
        <f t="shared" si="129"/>
      </c>
      <c r="O598" s="12">
        <f t="shared" si="130"/>
      </c>
      <c r="P598" s="12">
        <f t="shared" si="131"/>
      </c>
      <c r="Q598" s="12">
        <f t="shared" si="132"/>
      </c>
      <c r="R598" s="12">
        <f t="shared" si="133"/>
      </c>
      <c r="S598" s="12">
        <f t="shared" si="134"/>
      </c>
      <c r="T598" s="12">
        <f t="shared" si="135"/>
      </c>
      <c r="U598" s="12">
        <f t="shared" si="136"/>
      </c>
      <c r="V598" s="12">
        <f t="shared" si="137"/>
      </c>
      <c r="W598" s="12">
        <f t="shared" si="138"/>
      </c>
      <c r="X598" s="12">
        <f t="shared" si="139"/>
      </c>
      <c r="Y598" s="12">
        <f t="shared" si="140"/>
      </c>
      <c r="Z598" s="12">
        <f t="shared" si="141"/>
      </c>
      <c r="AA598" s="12">
        <f t="shared" si="142"/>
      </c>
    </row>
    <row r="599" spans="1:27" ht="12.75" customHeight="1">
      <c r="A599" s="1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11">
        <f t="shared" si="143"/>
      </c>
      <c r="M599" s="12">
        <f t="shared" si="128"/>
      </c>
      <c r="N599" s="12">
        <f t="shared" si="129"/>
      </c>
      <c r="O599" s="12">
        <f t="shared" si="130"/>
      </c>
      <c r="P599" s="12">
        <f t="shared" si="131"/>
      </c>
      <c r="Q599" s="12">
        <f t="shared" si="132"/>
      </c>
      <c r="R599" s="12">
        <f t="shared" si="133"/>
      </c>
      <c r="S599" s="12">
        <f t="shared" si="134"/>
      </c>
      <c r="T599" s="12">
        <f t="shared" si="135"/>
      </c>
      <c r="U599" s="12">
        <f t="shared" si="136"/>
      </c>
      <c r="V599" s="12">
        <f t="shared" si="137"/>
      </c>
      <c r="W599" s="12">
        <f t="shared" si="138"/>
      </c>
      <c r="X599" s="12">
        <f t="shared" si="139"/>
      </c>
      <c r="Y599" s="12">
        <f t="shared" si="140"/>
      </c>
      <c r="Z599" s="12">
        <f t="shared" si="141"/>
      </c>
      <c r="AA599" s="12">
        <f t="shared" si="142"/>
      </c>
    </row>
    <row r="600" spans="1:27" ht="12.75" customHeight="1">
      <c r="A600" s="1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11">
        <f t="shared" si="143"/>
      </c>
      <c r="M600" s="12">
        <f t="shared" si="128"/>
      </c>
      <c r="N600" s="12">
        <f t="shared" si="129"/>
      </c>
      <c r="O600" s="12">
        <f t="shared" si="130"/>
      </c>
      <c r="P600" s="12">
        <f t="shared" si="131"/>
      </c>
      <c r="Q600" s="12">
        <f t="shared" si="132"/>
      </c>
      <c r="R600" s="12">
        <f t="shared" si="133"/>
      </c>
      <c r="S600" s="12">
        <f t="shared" si="134"/>
      </c>
      <c r="T600" s="12">
        <f t="shared" si="135"/>
      </c>
      <c r="U600" s="12">
        <f t="shared" si="136"/>
      </c>
      <c r="V600" s="12">
        <f t="shared" si="137"/>
      </c>
      <c r="W600" s="12">
        <f t="shared" si="138"/>
      </c>
      <c r="X600" s="12">
        <f t="shared" si="139"/>
      </c>
      <c r="Y600" s="12">
        <f t="shared" si="140"/>
      </c>
      <c r="Z600" s="12">
        <f t="shared" si="141"/>
      </c>
      <c r="AA600" s="12">
        <f t="shared" si="142"/>
      </c>
    </row>
    <row r="601" spans="1:27" ht="12.75" customHeight="1">
      <c r="A601" s="1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11">
        <f t="shared" si="143"/>
      </c>
      <c r="M601" s="12">
        <f t="shared" si="128"/>
      </c>
      <c r="N601" s="12">
        <f t="shared" si="129"/>
      </c>
      <c r="O601" s="12">
        <f t="shared" si="130"/>
      </c>
      <c r="P601" s="12">
        <f t="shared" si="131"/>
      </c>
      <c r="Q601" s="12">
        <f t="shared" si="132"/>
      </c>
      <c r="R601" s="12">
        <f t="shared" si="133"/>
      </c>
      <c r="S601" s="12">
        <f t="shared" si="134"/>
      </c>
      <c r="T601" s="12">
        <f t="shared" si="135"/>
      </c>
      <c r="U601" s="12">
        <f t="shared" si="136"/>
      </c>
      <c r="V601" s="12">
        <f t="shared" si="137"/>
      </c>
      <c r="W601" s="12">
        <f t="shared" si="138"/>
      </c>
      <c r="X601" s="12">
        <f t="shared" si="139"/>
      </c>
      <c r="Y601" s="12">
        <f t="shared" si="140"/>
      </c>
      <c r="Z601" s="12">
        <f t="shared" si="141"/>
      </c>
      <c r="AA601" s="12">
        <f t="shared" si="142"/>
      </c>
    </row>
    <row r="602" spans="1:27" ht="12.75" customHeight="1">
      <c r="A602" s="1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11">
        <f t="shared" si="143"/>
      </c>
      <c r="M602" s="12">
        <f t="shared" si="128"/>
      </c>
      <c r="N602" s="12">
        <f t="shared" si="129"/>
      </c>
      <c r="O602" s="12">
        <f t="shared" si="130"/>
      </c>
      <c r="P602" s="12">
        <f t="shared" si="131"/>
      </c>
      <c r="Q602" s="12">
        <f t="shared" si="132"/>
      </c>
      <c r="R602" s="12">
        <f t="shared" si="133"/>
      </c>
      <c r="S602" s="12">
        <f t="shared" si="134"/>
      </c>
      <c r="T602" s="12">
        <f t="shared" si="135"/>
      </c>
      <c r="U602" s="12">
        <f t="shared" si="136"/>
      </c>
      <c r="V602" s="12">
        <f t="shared" si="137"/>
      </c>
      <c r="W602" s="12">
        <f t="shared" si="138"/>
      </c>
      <c r="X602" s="12">
        <f t="shared" si="139"/>
      </c>
      <c r="Y602" s="12">
        <f t="shared" si="140"/>
      </c>
      <c r="Z602" s="12">
        <f t="shared" si="141"/>
      </c>
      <c r="AA602" s="12">
        <f t="shared" si="142"/>
      </c>
    </row>
    <row r="603" spans="1:27" ht="12.75" customHeight="1">
      <c r="A603" s="1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11">
        <f t="shared" si="143"/>
      </c>
      <c r="M603" s="12">
        <f t="shared" si="128"/>
      </c>
      <c r="N603" s="12">
        <f t="shared" si="129"/>
      </c>
      <c r="O603" s="12">
        <f t="shared" si="130"/>
      </c>
      <c r="P603" s="12">
        <f t="shared" si="131"/>
      </c>
      <c r="Q603" s="12">
        <f t="shared" si="132"/>
      </c>
      <c r="R603" s="12">
        <f t="shared" si="133"/>
      </c>
      <c r="S603" s="12">
        <f t="shared" si="134"/>
      </c>
      <c r="T603" s="12">
        <f t="shared" si="135"/>
      </c>
      <c r="U603" s="12">
        <f t="shared" si="136"/>
      </c>
      <c r="V603" s="12">
        <f t="shared" si="137"/>
      </c>
      <c r="W603" s="12">
        <f t="shared" si="138"/>
      </c>
      <c r="X603" s="12">
        <f t="shared" si="139"/>
      </c>
      <c r="Y603" s="12">
        <f t="shared" si="140"/>
      </c>
      <c r="Z603" s="12">
        <f t="shared" si="141"/>
      </c>
      <c r="AA603" s="12">
        <f t="shared" si="142"/>
      </c>
    </row>
    <row r="604" spans="1:27" ht="12.75" customHeight="1">
      <c r="A604" s="1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11">
        <f t="shared" si="143"/>
      </c>
      <c r="M604" s="12">
        <f t="shared" si="128"/>
      </c>
      <c r="N604" s="12">
        <f t="shared" si="129"/>
      </c>
      <c r="O604" s="12">
        <f t="shared" si="130"/>
      </c>
      <c r="P604" s="12">
        <f t="shared" si="131"/>
      </c>
      <c r="Q604" s="12">
        <f t="shared" si="132"/>
      </c>
      <c r="R604" s="12">
        <f t="shared" si="133"/>
      </c>
      <c r="S604" s="12">
        <f t="shared" si="134"/>
      </c>
      <c r="T604" s="12">
        <f t="shared" si="135"/>
      </c>
      <c r="U604" s="12">
        <f t="shared" si="136"/>
      </c>
      <c r="V604" s="12">
        <f t="shared" si="137"/>
      </c>
      <c r="W604" s="12">
        <f t="shared" si="138"/>
      </c>
      <c r="X604" s="12">
        <f t="shared" si="139"/>
      </c>
      <c r="Y604" s="12">
        <f t="shared" si="140"/>
      </c>
      <c r="Z604" s="12">
        <f t="shared" si="141"/>
      </c>
      <c r="AA604" s="12">
        <f t="shared" si="142"/>
      </c>
    </row>
    <row r="605" spans="1:27" ht="12.75" customHeight="1">
      <c r="A605" s="1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11">
        <f t="shared" si="143"/>
      </c>
      <c r="M605" s="12">
        <f t="shared" si="128"/>
      </c>
      <c r="N605" s="12">
        <f t="shared" si="129"/>
      </c>
      <c r="O605" s="12">
        <f t="shared" si="130"/>
      </c>
      <c r="P605" s="12">
        <f t="shared" si="131"/>
      </c>
      <c r="Q605" s="12">
        <f t="shared" si="132"/>
      </c>
      <c r="R605" s="12">
        <f t="shared" si="133"/>
      </c>
      <c r="S605" s="12">
        <f t="shared" si="134"/>
      </c>
      <c r="T605" s="12">
        <f t="shared" si="135"/>
      </c>
      <c r="U605" s="12">
        <f t="shared" si="136"/>
      </c>
      <c r="V605" s="12">
        <f t="shared" si="137"/>
      </c>
      <c r="W605" s="12">
        <f t="shared" si="138"/>
      </c>
      <c r="X605" s="12">
        <f t="shared" si="139"/>
      </c>
      <c r="Y605" s="12">
        <f t="shared" si="140"/>
      </c>
      <c r="Z605" s="12">
        <f t="shared" si="141"/>
      </c>
      <c r="AA605" s="12">
        <f t="shared" si="142"/>
      </c>
    </row>
    <row r="606" spans="1:27" ht="12.75" customHeight="1">
      <c r="A606" s="1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11">
        <f t="shared" si="143"/>
      </c>
      <c r="M606" s="12">
        <f t="shared" si="128"/>
      </c>
      <c r="N606" s="12">
        <f t="shared" si="129"/>
      </c>
      <c r="O606" s="12">
        <f t="shared" si="130"/>
      </c>
      <c r="P606" s="12">
        <f t="shared" si="131"/>
      </c>
      <c r="Q606" s="12">
        <f t="shared" si="132"/>
      </c>
      <c r="R606" s="12">
        <f t="shared" si="133"/>
      </c>
      <c r="S606" s="12">
        <f t="shared" si="134"/>
      </c>
      <c r="T606" s="12">
        <f t="shared" si="135"/>
      </c>
      <c r="U606" s="12">
        <f t="shared" si="136"/>
      </c>
      <c r="V606" s="12">
        <f t="shared" si="137"/>
      </c>
      <c r="W606" s="12">
        <f t="shared" si="138"/>
      </c>
      <c r="X606" s="12">
        <f t="shared" si="139"/>
      </c>
      <c r="Y606" s="12">
        <f t="shared" si="140"/>
      </c>
      <c r="Z606" s="12">
        <f t="shared" si="141"/>
      </c>
      <c r="AA606" s="12">
        <f t="shared" si="142"/>
      </c>
    </row>
    <row r="607" spans="1:27" ht="12.75" customHeight="1">
      <c r="A607" s="1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11">
        <f t="shared" si="143"/>
      </c>
      <c r="M607" s="12">
        <f t="shared" si="128"/>
      </c>
      <c r="N607" s="12">
        <f t="shared" si="129"/>
      </c>
      <c r="O607" s="12">
        <f t="shared" si="130"/>
      </c>
      <c r="P607" s="12">
        <f t="shared" si="131"/>
      </c>
      <c r="Q607" s="12">
        <f t="shared" si="132"/>
      </c>
      <c r="R607" s="12">
        <f t="shared" si="133"/>
      </c>
      <c r="S607" s="12">
        <f t="shared" si="134"/>
      </c>
      <c r="T607" s="12">
        <f t="shared" si="135"/>
      </c>
      <c r="U607" s="12">
        <f t="shared" si="136"/>
      </c>
      <c r="V607" s="12">
        <f t="shared" si="137"/>
      </c>
      <c r="W607" s="12">
        <f t="shared" si="138"/>
      </c>
      <c r="X607" s="12">
        <f t="shared" si="139"/>
      </c>
      <c r="Y607" s="12">
        <f t="shared" si="140"/>
      </c>
      <c r="Z607" s="12">
        <f t="shared" si="141"/>
      </c>
      <c r="AA607" s="12">
        <f t="shared" si="142"/>
      </c>
    </row>
    <row r="608" spans="1:27" ht="12.75" customHeight="1">
      <c r="A608" s="1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11">
        <f t="shared" si="143"/>
      </c>
      <c r="M608" s="12">
        <f t="shared" si="128"/>
      </c>
      <c r="N608" s="12">
        <f t="shared" si="129"/>
      </c>
      <c r="O608" s="12">
        <f t="shared" si="130"/>
      </c>
      <c r="P608" s="12">
        <f t="shared" si="131"/>
      </c>
      <c r="Q608" s="12">
        <f t="shared" si="132"/>
      </c>
      <c r="R608" s="12">
        <f t="shared" si="133"/>
      </c>
      <c r="S608" s="12">
        <f t="shared" si="134"/>
      </c>
      <c r="T608" s="12">
        <f t="shared" si="135"/>
      </c>
      <c r="U608" s="12">
        <f t="shared" si="136"/>
      </c>
      <c r="V608" s="12">
        <f t="shared" si="137"/>
      </c>
      <c r="W608" s="12">
        <f t="shared" si="138"/>
      </c>
      <c r="X608" s="12">
        <f t="shared" si="139"/>
      </c>
      <c r="Y608" s="12">
        <f t="shared" si="140"/>
      </c>
      <c r="Z608" s="12">
        <f t="shared" si="141"/>
      </c>
      <c r="AA608" s="12">
        <f t="shared" si="142"/>
      </c>
    </row>
    <row r="609" spans="1:27" ht="12.75" customHeight="1">
      <c r="A609" s="1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11">
        <f t="shared" si="143"/>
      </c>
      <c r="M609" s="12">
        <f t="shared" si="128"/>
      </c>
      <c r="N609" s="12">
        <f t="shared" si="129"/>
      </c>
      <c r="O609" s="12">
        <f t="shared" si="130"/>
      </c>
      <c r="P609" s="12">
        <f t="shared" si="131"/>
      </c>
      <c r="Q609" s="12">
        <f t="shared" si="132"/>
      </c>
      <c r="R609" s="12">
        <f t="shared" si="133"/>
      </c>
      <c r="S609" s="12">
        <f t="shared" si="134"/>
      </c>
      <c r="T609" s="12">
        <f t="shared" si="135"/>
      </c>
      <c r="U609" s="12">
        <f t="shared" si="136"/>
      </c>
      <c r="V609" s="12">
        <f t="shared" si="137"/>
      </c>
      <c r="W609" s="12">
        <f t="shared" si="138"/>
      </c>
      <c r="X609" s="12">
        <f t="shared" si="139"/>
      </c>
      <c r="Y609" s="12">
        <f t="shared" si="140"/>
      </c>
      <c r="Z609" s="12">
        <f t="shared" si="141"/>
      </c>
      <c r="AA609" s="12">
        <f t="shared" si="142"/>
      </c>
    </row>
    <row r="610" spans="1:27" ht="12.75" customHeight="1">
      <c r="A610" s="1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11">
        <f t="shared" si="143"/>
      </c>
      <c r="M610" s="12">
        <f t="shared" si="128"/>
      </c>
      <c r="N610" s="12">
        <f t="shared" si="129"/>
      </c>
      <c r="O610" s="12">
        <f t="shared" si="130"/>
      </c>
      <c r="P610" s="12">
        <f t="shared" si="131"/>
      </c>
      <c r="Q610" s="12">
        <f t="shared" si="132"/>
      </c>
      <c r="R610" s="12">
        <f t="shared" si="133"/>
      </c>
      <c r="S610" s="12">
        <f t="shared" si="134"/>
      </c>
      <c r="T610" s="12">
        <f t="shared" si="135"/>
      </c>
      <c r="U610" s="12">
        <f t="shared" si="136"/>
      </c>
      <c r="V610" s="12">
        <f t="shared" si="137"/>
      </c>
      <c r="W610" s="12">
        <f t="shared" si="138"/>
      </c>
      <c r="X610" s="12">
        <f t="shared" si="139"/>
      </c>
      <c r="Y610" s="12">
        <f t="shared" si="140"/>
      </c>
      <c r="Z610" s="12">
        <f t="shared" si="141"/>
      </c>
      <c r="AA610" s="12">
        <f t="shared" si="142"/>
      </c>
    </row>
    <row r="611" spans="1:27" ht="12.75" customHeight="1">
      <c r="A611" s="1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11">
        <f t="shared" si="143"/>
      </c>
      <c r="M611" s="12">
        <f t="shared" si="128"/>
      </c>
      <c r="N611" s="12">
        <f t="shared" si="129"/>
      </c>
      <c r="O611" s="12">
        <f t="shared" si="130"/>
      </c>
      <c r="P611" s="12">
        <f t="shared" si="131"/>
      </c>
      <c r="Q611" s="12">
        <f t="shared" si="132"/>
      </c>
      <c r="R611" s="12">
        <f t="shared" si="133"/>
      </c>
      <c r="S611" s="12">
        <f t="shared" si="134"/>
      </c>
      <c r="T611" s="12">
        <f t="shared" si="135"/>
      </c>
      <c r="U611" s="12">
        <f t="shared" si="136"/>
      </c>
      <c r="V611" s="12">
        <f t="shared" si="137"/>
      </c>
      <c r="W611" s="12">
        <f t="shared" si="138"/>
      </c>
      <c r="X611" s="12">
        <f t="shared" si="139"/>
      </c>
      <c r="Y611" s="12">
        <f t="shared" si="140"/>
      </c>
      <c r="Z611" s="12">
        <f t="shared" si="141"/>
      </c>
      <c r="AA611" s="12">
        <f t="shared" si="142"/>
      </c>
    </row>
    <row r="612" spans="1:27" ht="12.75" customHeight="1">
      <c r="A612" s="1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11">
        <f t="shared" si="143"/>
      </c>
      <c r="M612" s="12">
        <f t="shared" si="128"/>
      </c>
      <c r="N612" s="12">
        <f t="shared" si="129"/>
      </c>
      <c r="O612" s="12">
        <f t="shared" si="130"/>
      </c>
      <c r="P612" s="12">
        <f t="shared" si="131"/>
      </c>
      <c r="Q612" s="12">
        <f t="shared" si="132"/>
      </c>
      <c r="R612" s="12">
        <f t="shared" si="133"/>
      </c>
      <c r="S612" s="12">
        <f t="shared" si="134"/>
      </c>
      <c r="T612" s="12">
        <f t="shared" si="135"/>
      </c>
      <c r="U612" s="12">
        <f t="shared" si="136"/>
      </c>
      <c r="V612" s="12">
        <f t="shared" si="137"/>
      </c>
      <c r="W612" s="12">
        <f t="shared" si="138"/>
      </c>
      <c r="X612" s="12">
        <f t="shared" si="139"/>
      </c>
      <c r="Y612" s="12">
        <f t="shared" si="140"/>
      </c>
      <c r="Z612" s="12">
        <f t="shared" si="141"/>
      </c>
      <c r="AA612" s="12">
        <f t="shared" si="142"/>
      </c>
    </row>
    <row r="613" spans="1:27" ht="12.75" customHeight="1">
      <c r="A613" s="1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11">
        <f t="shared" si="143"/>
      </c>
      <c r="M613" s="12">
        <f t="shared" si="128"/>
      </c>
      <c r="N613" s="12">
        <f t="shared" si="129"/>
      </c>
      <c r="O613" s="12">
        <f t="shared" si="130"/>
      </c>
      <c r="P613" s="12">
        <f t="shared" si="131"/>
      </c>
      <c r="Q613" s="12">
        <f t="shared" si="132"/>
      </c>
      <c r="R613" s="12">
        <f t="shared" si="133"/>
      </c>
      <c r="S613" s="12">
        <f t="shared" si="134"/>
      </c>
      <c r="T613" s="12">
        <f t="shared" si="135"/>
      </c>
      <c r="U613" s="12">
        <f t="shared" si="136"/>
      </c>
      <c r="V613" s="12">
        <f t="shared" si="137"/>
      </c>
      <c r="W613" s="12">
        <f t="shared" si="138"/>
      </c>
      <c r="X613" s="12">
        <f t="shared" si="139"/>
      </c>
      <c r="Y613" s="12">
        <f t="shared" si="140"/>
      </c>
      <c r="Z613" s="12">
        <f t="shared" si="141"/>
      </c>
      <c r="AA613" s="12">
        <f t="shared" si="142"/>
      </c>
    </row>
    <row r="614" spans="1:27" ht="12.75" customHeight="1">
      <c r="A614" s="1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11">
        <f t="shared" si="143"/>
      </c>
      <c r="M614" s="12">
        <f t="shared" si="128"/>
      </c>
      <c r="N614" s="12">
        <f t="shared" si="129"/>
      </c>
      <c r="O614" s="12">
        <f t="shared" si="130"/>
      </c>
      <c r="P614" s="12">
        <f t="shared" si="131"/>
      </c>
      <c r="Q614" s="12">
        <f t="shared" si="132"/>
      </c>
      <c r="R614" s="12">
        <f t="shared" si="133"/>
      </c>
      <c r="S614" s="12">
        <f t="shared" si="134"/>
      </c>
      <c r="T614" s="12">
        <f t="shared" si="135"/>
      </c>
      <c r="U614" s="12">
        <f t="shared" si="136"/>
      </c>
      <c r="V614" s="12">
        <f t="shared" si="137"/>
      </c>
      <c r="W614" s="12">
        <f t="shared" si="138"/>
      </c>
      <c r="X614" s="12">
        <f t="shared" si="139"/>
      </c>
      <c r="Y614" s="12">
        <f t="shared" si="140"/>
      </c>
      <c r="Z614" s="12">
        <f t="shared" si="141"/>
      </c>
      <c r="AA614" s="12">
        <f t="shared" si="142"/>
      </c>
    </row>
    <row r="615" spans="1:27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1">
        <f t="shared" si="143"/>
      </c>
      <c r="M615" s="12">
        <f t="shared" si="128"/>
      </c>
      <c r="N615" s="12">
        <f t="shared" si="129"/>
      </c>
      <c r="O615" s="12">
        <f t="shared" si="130"/>
      </c>
      <c r="P615" s="12">
        <f t="shared" si="131"/>
      </c>
      <c r="Q615" s="12">
        <f t="shared" si="132"/>
      </c>
      <c r="R615" s="12">
        <f t="shared" si="133"/>
      </c>
      <c r="S615" s="12">
        <f t="shared" si="134"/>
      </c>
      <c r="T615" s="12">
        <f t="shared" si="135"/>
      </c>
      <c r="U615" s="12">
        <f t="shared" si="136"/>
      </c>
      <c r="V615" s="12">
        <f t="shared" si="137"/>
      </c>
      <c r="W615" s="12">
        <f t="shared" si="138"/>
      </c>
      <c r="X615" s="12">
        <f t="shared" si="139"/>
      </c>
      <c r="Y615" s="12">
        <f t="shared" si="140"/>
      </c>
      <c r="Z615" s="12">
        <f t="shared" si="141"/>
      </c>
      <c r="AA615" s="12">
        <f t="shared" si="142"/>
      </c>
    </row>
    <row r="616" spans="1:11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M634" s="78" t="s">
        <v>24</v>
      </c>
      <c r="N634" s="78"/>
    </row>
    <row r="635" spans="1:14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M635" s="78"/>
      <c r="N635" s="78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M636" s="40" t="s">
        <v>18</v>
      </c>
      <c r="N636" s="40" t="s">
        <v>9</v>
      </c>
      <c r="O636" s="40" t="s">
        <v>10</v>
      </c>
      <c r="P636" s="40" t="s">
        <v>11</v>
      </c>
      <c r="Q636" s="40" t="s">
        <v>12</v>
      </c>
      <c r="R636" s="40" t="s">
        <v>13</v>
      </c>
      <c r="S636" s="40" t="s">
        <v>14</v>
      </c>
      <c r="T636" s="40" t="s">
        <v>15</v>
      </c>
      <c r="U636"/>
      <c r="V636" s="40" t="s">
        <v>16</v>
      </c>
      <c r="W636" s="40" t="s">
        <v>17</v>
      </c>
      <c r="X636" s="3" t="s">
        <v>19</v>
      </c>
      <c r="Y636" s="60" t="s">
        <v>25</v>
      </c>
      <c r="Z636" s="60" t="s">
        <v>26</v>
      </c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M637" s="13">
        <v>1</v>
      </c>
      <c r="N637" s="36">
        <v>14</v>
      </c>
      <c r="O637" s="72">
        <v>1</v>
      </c>
      <c r="P637" s="41">
        <v>17</v>
      </c>
      <c r="Q637" s="35">
        <v>24</v>
      </c>
      <c r="R637" s="37">
        <v>26</v>
      </c>
      <c r="S637" s="37">
        <v>27</v>
      </c>
      <c r="T637" s="37">
        <v>28</v>
      </c>
      <c r="U637"/>
      <c r="V637" s="37">
        <v>34</v>
      </c>
      <c r="W637" s="37">
        <v>35</v>
      </c>
      <c r="X637" s="49">
        <v>1</v>
      </c>
      <c r="Y637" s="61">
        <v>1</v>
      </c>
      <c r="Z637" s="63">
        <v>1</v>
      </c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M638" s="14">
        <v>2</v>
      </c>
      <c r="N638" s="32">
        <v>15</v>
      </c>
      <c r="O638" s="21">
        <v>2</v>
      </c>
      <c r="P638" s="42">
        <v>18</v>
      </c>
      <c r="Q638" s="37">
        <v>25</v>
      </c>
      <c r="R638" s="38">
        <v>32</v>
      </c>
      <c r="S638"/>
      <c r="T638"/>
      <c r="U638"/>
      <c r="V638"/>
      <c r="W638"/>
      <c r="X638" s="50">
        <v>2</v>
      </c>
      <c r="Y638" s="62">
        <v>2</v>
      </c>
      <c r="Z638" s="64">
        <v>2</v>
      </c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M639" s="15">
        <v>3</v>
      </c>
      <c r="N639" s="34">
        <v>16</v>
      </c>
      <c r="O639" s="22">
        <v>3</v>
      </c>
      <c r="P639" s="43">
        <v>19</v>
      </c>
      <c r="Q639" s="71">
        <v>29</v>
      </c>
      <c r="R639" s="39">
        <v>38</v>
      </c>
      <c r="S639"/>
      <c r="T639"/>
      <c r="U639"/>
      <c r="V639"/>
      <c r="W639"/>
      <c r="X639" s="51">
        <v>3</v>
      </c>
      <c r="Y639" s="48">
        <v>3</v>
      </c>
      <c r="Z639" s="65">
        <v>3</v>
      </c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M640" s="16">
        <v>4</v>
      </c>
      <c r="N640" s="38">
        <v>30</v>
      </c>
      <c r="O640" s="23">
        <v>4</v>
      </c>
      <c r="P640" s="44">
        <v>20</v>
      </c>
      <c r="Q640" s="38">
        <v>33</v>
      </c>
      <c r="R640"/>
      <c r="S640"/>
      <c r="T640"/>
      <c r="U640"/>
      <c r="V640"/>
      <c r="W640"/>
      <c r="X640" s="52">
        <v>4</v>
      </c>
      <c r="Z640" s="48">
        <v>4</v>
      </c>
    </row>
    <row r="641" spans="1:24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M641" s="70">
        <v>5</v>
      </c>
      <c r="N641" s="39">
        <v>36</v>
      </c>
      <c r="O641" s="24">
        <v>5</v>
      </c>
      <c r="P641" s="45">
        <v>21</v>
      </c>
      <c r="Q641" s="39">
        <v>39</v>
      </c>
      <c r="R641"/>
      <c r="S641"/>
      <c r="T641"/>
      <c r="U641"/>
      <c r="V641"/>
      <c r="W641"/>
      <c r="X641" s="53">
        <v>5</v>
      </c>
    </row>
    <row r="642" spans="1:24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M642" s="17">
        <v>6</v>
      </c>
      <c r="N642"/>
      <c r="O642" s="25">
        <v>6</v>
      </c>
      <c r="P642" s="46">
        <v>22</v>
      </c>
      <c r="Q642"/>
      <c r="R642"/>
      <c r="S642"/>
      <c r="T642"/>
      <c r="U642"/>
      <c r="V642"/>
      <c r="W642"/>
      <c r="X642" s="54">
        <v>6</v>
      </c>
    </row>
    <row r="643" spans="1:24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M643" s="18">
        <v>7</v>
      </c>
      <c r="N643"/>
      <c r="O643" s="26">
        <v>7</v>
      </c>
      <c r="P643" s="47">
        <v>23</v>
      </c>
      <c r="Q643"/>
      <c r="R643"/>
      <c r="S643"/>
      <c r="T643"/>
      <c r="U643"/>
      <c r="V643"/>
      <c r="W643"/>
      <c r="X643" s="55">
        <v>7</v>
      </c>
    </row>
    <row r="644" spans="1:2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M644" s="19">
        <v>8</v>
      </c>
      <c r="N644"/>
      <c r="O644" s="27">
        <v>8</v>
      </c>
      <c r="P644"/>
      <c r="Q644"/>
      <c r="R644"/>
      <c r="S644"/>
      <c r="T644"/>
      <c r="U644"/>
      <c r="V644"/>
      <c r="W644"/>
      <c r="X644" s="56">
        <v>8</v>
      </c>
    </row>
    <row r="645" spans="1:24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M645" s="20">
        <v>9</v>
      </c>
      <c r="N645"/>
      <c r="O645" s="28">
        <v>9</v>
      </c>
      <c r="P645"/>
      <c r="Q645"/>
      <c r="R645"/>
      <c r="S645"/>
      <c r="T645"/>
      <c r="U645"/>
      <c r="V645"/>
      <c r="W645"/>
      <c r="X645" s="57">
        <v>9</v>
      </c>
    </row>
    <row r="646" spans="1:24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M646"/>
      <c r="N646"/>
      <c r="O646" s="29">
        <v>10</v>
      </c>
      <c r="P646"/>
      <c r="Q646"/>
      <c r="R646"/>
      <c r="S646"/>
      <c r="T646"/>
      <c r="U646"/>
      <c r="V646"/>
      <c r="W646"/>
      <c r="X646" s="58">
        <v>10</v>
      </c>
    </row>
    <row r="647" spans="1:24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M647"/>
      <c r="N647"/>
      <c r="O647" s="30">
        <v>11</v>
      </c>
      <c r="P647"/>
      <c r="Q647"/>
      <c r="R647"/>
      <c r="S647"/>
      <c r="T647"/>
      <c r="U647"/>
      <c r="V647"/>
      <c r="W647"/>
      <c r="X647" s="59">
        <v>11</v>
      </c>
    </row>
    <row r="648" spans="1:23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M648"/>
      <c r="N648"/>
      <c r="O648" s="31">
        <v>12</v>
      </c>
      <c r="P648"/>
      <c r="Q648"/>
      <c r="R648"/>
      <c r="S648"/>
      <c r="T648"/>
      <c r="U648"/>
      <c r="V648"/>
      <c r="W648"/>
    </row>
    <row r="649" spans="1:23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M649"/>
      <c r="N649"/>
      <c r="O649" s="33">
        <v>13</v>
      </c>
      <c r="P649"/>
      <c r="Q649"/>
      <c r="R649"/>
      <c r="S649"/>
      <c r="T649"/>
      <c r="U649"/>
      <c r="V649"/>
      <c r="W649"/>
    </row>
    <row r="650" spans="1:23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M650"/>
      <c r="N650"/>
      <c r="O650" s="38">
        <v>31</v>
      </c>
      <c r="P650"/>
      <c r="Q650"/>
      <c r="R650"/>
      <c r="S650"/>
      <c r="T650"/>
      <c r="V650"/>
      <c r="W650"/>
    </row>
    <row r="651" spans="1:23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N651"/>
      <c r="O651" s="39">
        <v>37</v>
      </c>
      <c r="P651"/>
      <c r="Q651"/>
      <c r="R651"/>
      <c r="S651"/>
      <c r="T651"/>
      <c r="V651"/>
      <c r="W651"/>
    </row>
    <row r="652" spans="1:15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O652" s="73">
        <v>40</v>
      </c>
    </row>
    <row r="653" spans="1:15" ht="12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O653" s="74">
        <v>41</v>
      </c>
    </row>
    <row r="654" spans="1:15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O654" s="75">
        <v>42</v>
      </c>
    </row>
    <row r="655" spans="1:1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O655" s="76">
        <v>43</v>
      </c>
    </row>
    <row r="656" spans="1:15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O656" s="77">
        <v>44</v>
      </c>
    </row>
    <row r="657" spans="1:11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1:11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1:1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1:11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1:11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1:11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1:11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1:11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1:11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1:11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1:11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1:11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1:1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1:11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1:11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1:11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1:11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1:11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1:11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1:11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1:11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1:11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1:1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1:11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1:11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1:11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1:11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1:11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1:11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1:11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1:11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1:11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1:1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1:11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1:11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1:11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1:11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1:11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1:11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1:11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1:11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1:11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1:1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1:11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1:11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1:11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1:11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1:11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1:11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1:11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1:11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1:11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1: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1:11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1:11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1:11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1:11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1:11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1:11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1:11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1:11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1:11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1:1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1:11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1:11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1:11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1:11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1:11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1:11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1:11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1:11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1:11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1:1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1:11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1:11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1:11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spans="1:11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</row>
    <row r="736" spans="1:11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</row>
    <row r="737" spans="1:11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</row>
    <row r="738" spans="1:11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</row>
    <row r="739" spans="1:11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</row>
    <row r="740" spans="1:11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</row>
    <row r="741" spans="1:1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</row>
    <row r="742" spans="1:11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</row>
    <row r="743" spans="1:11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</row>
    <row r="744" spans="1:11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</row>
    <row r="745" spans="1:11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</row>
    <row r="746" spans="1:11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</row>
    <row r="747" spans="1:11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</row>
    <row r="748" spans="1:11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</row>
    <row r="749" spans="1:11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</row>
    <row r="750" spans="1:11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</row>
    <row r="751" spans="1:1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</row>
    <row r="752" spans="1:11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</row>
    <row r="753" spans="1:11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</row>
    <row r="754" spans="1:11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</row>
    <row r="755" spans="1:11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</row>
    <row r="756" spans="1:11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</row>
    <row r="757" spans="1:11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</row>
    <row r="758" spans="1:11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</row>
    <row r="759" spans="1:11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</row>
    <row r="760" spans="1:11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</row>
    <row r="761" spans="1:1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</row>
    <row r="762" spans="1:11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</row>
    <row r="763" spans="1:11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</row>
    <row r="764" spans="1:11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</row>
  </sheetData>
  <sheetProtection formatCells="0" formatColumns="0" formatRows="0" insertRows="0" deleteRows="0"/>
  <mergeCells count="1">
    <mergeCell ref="M634:N635"/>
  </mergeCells>
  <conditionalFormatting sqref="F2:K615">
    <cfRule type="expression" priority="12" dxfId="7" stopIfTrue="1">
      <formula>$Q2="No"</formula>
    </cfRule>
  </conditionalFormatting>
  <conditionalFormatting sqref="D2:D615">
    <cfRule type="expression" priority="10" dxfId="1" stopIfTrue="1">
      <formula>LEN(R2)&gt;0</formula>
    </cfRule>
    <cfRule type="expression" priority="11" dxfId="0" stopIfTrue="1">
      <formula>LEN(V2)&gt;0</formula>
    </cfRule>
  </conditionalFormatting>
  <conditionalFormatting sqref="E2:E615">
    <cfRule type="expression" priority="9" dxfId="1" stopIfTrue="1">
      <formula>LEN(S2)&gt;0</formula>
    </cfRule>
  </conditionalFormatting>
  <conditionalFormatting sqref="F2:G615">
    <cfRule type="expression" priority="8" dxfId="0" stopIfTrue="1">
      <formula>LEN(W2)&gt;0</formula>
    </cfRule>
  </conditionalFormatting>
  <conditionalFormatting sqref="K2:K615">
    <cfRule type="expression" priority="2" dxfId="0" stopIfTrue="1">
      <formula>LEN(AA2)&gt;0</formula>
    </cfRule>
  </conditionalFormatting>
  <conditionalFormatting sqref="H2:I615">
    <cfRule type="expression" priority="3" dxfId="1" stopIfTrue="1">
      <formula>LEN(T2)&gt;0</formula>
    </cfRule>
    <cfRule type="expression" priority="4" dxfId="0" stopIfTrue="1">
      <formula>LEN(Y2)&gt;0</formula>
    </cfRule>
  </conditionalFormatting>
  <dataValidations count="17">
    <dataValidation type="list" allowBlank="1" showInputMessage="1" sqref="D11488:D65536">
      <formula1>Range35492</formula1>
    </dataValidation>
    <dataValidation type="list" allowBlank="1" showInputMessage="1" showErrorMessage="1" sqref="B2:B614">
      <formula1>Type</formula1>
    </dataValidation>
    <dataValidation type="list" allowBlank="1" showInputMessage="1" showErrorMessage="1" sqref="C2:C614">
      <formula1>INDIRECT($O2)</formula1>
    </dataValidation>
    <dataValidation type="list" allowBlank="1" showInputMessage="1" showErrorMessage="1" sqref="D2:D614">
      <formula1>INDIRECT($P2)</formula1>
    </dataValidation>
    <dataValidation type="list" allowBlank="1" showInputMessage="1" sqref="F2:F614">
      <formula1>Role_U</formula1>
    </dataValidation>
    <dataValidation type="list" allowBlank="1" showInputMessage="1" sqref="K2:K614">
      <formula1>"Yes,No"</formula1>
    </dataValidation>
    <dataValidation type="list" allowBlank="1" showInputMessage="1" sqref="G2:G614">
      <formula1>Role_O</formula1>
    </dataValidation>
    <dataValidation type="list" allowBlank="1" showInputMessage="1" sqref="F615:F65536">
      <formula1>Range35495</formula1>
    </dataValidation>
    <dataValidation type="list" allowBlank="1" showInputMessage="1" sqref="G615:G65536">
      <formula1>Range35496</formula1>
    </dataValidation>
    <dataValidation type="list" allowBlank="1" showInputMessage="1" sqref="K615:K65536">
      <formula1>Range35501</formula1>
    </dataValidation>
    <dataValidation type="list" allowBlank="1" showInputMessage="1" sqref="C615:C65536">
      <formula1>Range35494</formula1>
    </dataValidation>
    <dataValidation type="list" allowBlank="1" showInputMessage="1" sqref="B615:B65536">
      <formula1>Range35491</formula1>
    </dataValidation>
    <dataValidation type="list" allowBlank="1" showInputMessage="1" sqref="D615:D11487">
      <formula1>Sheet2!#REF!</formula1>
    </dataValidation>
    <dataValidation type="textLength" allowBlank="1" showInputMessage="1" showErrorMessage="1" sqref="J2:J65536 A2:A65536">
      <formula1>0</formula1>
      <formula2>100</formula2>
    </dataValidation>
    <dataValidation type="decimal" allowBlank="1" showInputMessage="1" showErrorMessage="1" sqref="E2:E65536">
      <formula1>-79228162514264300000000000000</formula1>
      <formula2>7.922816251426434E+28</formula2>
    </dataValidation>
    <dataValidation type="decimal" allowBlank="1" showInputMessage="1" showErrorMessage="1" sqref="H2:H65536">
      <formula1>-1</formula1>
      <formula2>1</formula2>
    </dataValidation>
    <dataValidation type="whole" allowBlank="1" showInputMessage="1" showErrorMessage="1" sqref="I2:I65536">
      <formula1>-2147483648</formula1>
      <formula2>2147483647</formula2>
    </dataValidation>
  </dataValidations>
  <printOptions/>
  <pageMargins left="0.25" right="0.25" top="0.75" bottom="0.75" header="0.3" footer="0.3"/>
  <pageSetup fitToHeight="0" fitToWidth="1" horizontalDpi="300" verticalDpi="300" orientation="landscape" paperSize="9" scale="10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Q2 Financing</dc:title>
  <dc:subject/>
  <dc:creator>Jackie Weiss</dc:creator>
  <cp:keywords/>
  <dc:description>Q2 Financing</dc:description>
  <cp:lastModifiedBy>Jackie Weiss</cp:lastModifiedBy>
  <cp:lastPrinted>2013-11-12T20:44:37Z</cp:lastPrinted>
  <dcterms:created xsi:type="dcterms:W3CDTF">2013-09-25T15:58:29Z</dcterms:created>
  <dcterms:modified xsi:type="dcterms:W3CDTF">2018-01-08T20:09:06Z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0x010100BC537E3DB313584892E6090C63825E52</vt:lpwstr>
  </property>
</Properties>
</file>